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דרונט העלאת קבצים מרוכזת\קבצים לאתר\דצמבר2020\"/>
    </mc:Choice>
  </mc:AlternateContent>
  <xr:revisionPtr revIDLastSave="0" documentId="8_{A20F003F-1F5B-4A04-A631-0289D0D94281}" xr6:coauthVersionLast="45" xr6:coauthVersionMax="45" xr10:uidLastSave="{00000000-0000-0000-0000-000000000000}"/>
  <bookViews>
    <workbookView xWindow="3075" yWindow="3075" windowWidth="11010" windowHeight="11985" xr2:uid="{00000000-000D-0000-FFFF-FFFF00000000}"/>
  </bookViews>
  <sheets>
    <sheet name="מדיניות צפויה מסלול 50-60" sheetId="1" r:id="rId1"/>
    <sheet name="מדיניות צפויה למסלול עד 50" sheetId="2" r:id="rId2"/>
    <sheet name="מדיניות צפויה למסלול 60+" sheetId="3" r:id="rId3"/>
  </sheets>
  <definedNames>
    <definedName name="About" localSheetId="0">'מדיניות צפויה מסלול 50-60'!$C$19</definedName>
    <definedName name="_xlnm.Print_Area" localSheetId="2">'מדיניות צפויה למסלול 60+'!$A$1:$H$21</definedName>
    <definedName name="_xlnm.Print_Area" localSheetId="1">'מדיניות צפויה למסלול עד 50'!$A$1:$K$23</definedName>
    <definedName name="_xlnm.Print_Area" localSheetId="0">'מדיניות צפויה מסלול 50-60'!$B$1:$I$22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  <c r="D15" i="2" l="1"/>
  <c r="C8" i="3" l="1"/>
  <c r="D9" i="2" l="1"/>
  <c r="C14" i="3" l="1"/>
  <c r="D14" i="3" l="1"/>
  <c r="E11" i="1"/>
  <c r="E15" i="2"/>
  <c r="G2" i="3"/>
  <c r="H1" i="2"/>
  <c r="K2" i="1"/>
  <c r="D11" i="1"/>
</calcChain>
</file>

<file path=xl/sharedStrings.xml><?xml version="1.0" encoding="utf-8"?>
<sst xmlns="http://schemas.openxmlformats.org/spreadsheetml/2006/main" count="102" uniqueCount="54">
  <si>
    <t>אפיק השקעה</t>
  </si>
  <si>
    <t>טווח סטיה</t>
  </si>
  <si>
    <t>גבולות שיעור החשיפה הצפויה</t>
  </si>
  <si>
    <t>מדד ייחוס</t>
  </si>
  <si>
    <t>מניות (תעודות סל, אופציות, קרנות נאמנות)</t>
  </si>
  <si>
    <t xml:space="preserve"> אג"ח ממשלתי</t>
  </si>
  <si>
    <t>אג"ח קונצרני (קרנות נאמנות, תעודות סל)</t>
  </si>
  <si>
    <t>סה"כ</t>
  </si>
  <si>
    <t>חשיפה למט"ח</t>
  </si>
  <si>
    <t>ריבית בנק ישראל</t>
  </si>
  <si>
    <t>קרנות נדל"ן, קרנות הון, הון סיכון, קרנות PE, קרנות גידור</t>
  </si>
  <si>
    <t>פקדונות עד 3 חודשים יכללו באפיק עו"ש/פר"י/פק"מ. פקדונות מעל 3 חודשים יכללו באפיק קונצרני</t>
  </si>
  <si>
    <t>אחר (קרנות השקעה פרטיות, קרנות נדלן, מכשירים מובנים)*</t>
  </si>
  <si>
    <t>עו"ש פר"י פק"מ**</t>
  </si>
  <si>
    <t>*</t>
  </si>
  <si>
    <t>**</t>
  </si>
  <si>
    <t>טווח סטייה</t>
  </si>
  <si>
    <t>גבולות שיעור
החשיפה הצפויה</t>
  </si>
  <si>
    <t>מניות</t>
  </si>
  <si>
    <t>6% +/-</t>
  </si>
  <si>
    <t>אג"ח ממשלתי</t>
  </si>
  <si>
    <t>5% +/-</t>
  </si>
  <si>
    <t>אג"ח קונצרני</t>
  </si>
  <si>
    <t>אחר (קרנות השקעה פרטיות, קרנות נדל"ן, מכשירים מובנים, סחורות)</t>
  </si>
  <si>
    <t>עו"ש, פר"י, פק"מ</t>
  </si>
  <si>
    <t>ממשלתי שקלי 2-5 שנים- 80% 
ממשלתי צמוד 2-5 שנים - 20%</t>
  </si>
  <si>
    <t xml:space="preserve">    מדד תל בונד 60 - 60%
תל בונד שקלי - 20%
 bloomberg us corporate 1-10 bond index 
20%</t>
  </si>
  <si>
    <t xml:space="preserve">התערבות ידנית </t>
  </si>
  <si>
    <t>שיעו חשיפה ל 18.01.16</t>
  </si>
  <si>
    <t>ארם - מדיניות צפויה למסלול המותאם לגילאים 50 עד 60</t>
  </si>
  <si>
    <t>ארם - מדיניות צפויה למסלול המותאם לגילאים 60 +</t>
  </si>
  <si>
    <t>ארם - מדיניות צפויה למסלול המותאם לגילאים עד 50</t>
  </si>
  <si>
    <t>0%-6%</t>
  </si>
  <si>
    <t xml:space="preserve">    מדד תל בונד 60 - 70%
תל בונד שקלי - 20%
 bloomberg us corporate 1-10 bond index 
10%</t>
  </si>
  <si>
    <t xml:space="preserve">     מדד ת"א 125 - 40% 
    MSCI AC - 60% </t>
  </si>
  <si>
    <t xml:space="preserve">  מדד ת"א 125 - 40%     
 MSCI AC - 60% </t>
  </si>
  <si>
    <t xml:space="preserve">מדד ת"א 125 - 40%                 MSCI AC - 60% </t>
  </si>
  <si>
    <t xml:space="preserve">    מדד תל בונד 60 - 60%
תל בונד שקלי - 20%
 bloomberg us corporate 1-10 bond index 
20% </t>
  </si>
  <si>
    <t>5%-15%</t>
  </si>
  <si>
    <t>9%-19%</t>
  </si>
  <si>
    <t>10%-20%</t>
  </si>
  <si>
    <t xml:space="preserve">סה"כ החשיפה הכוללת יכול להיות שונה מ- 100% ולהגיע עד ל- 110% במידה ויש חשיפה לנכסים מסוימים כגון נגזרים </t>
  </si>
  <si>
    <t>***</t>
  </si>
  <si>
    <t>שיעור חשיפה רצוי לשנת 2020</t>
  </si>
  <si>
    <t>17%-29%</t>
  </si>
  <si>
    <t>56%-68%</t>
  </si>
  <si>
    <t>9%-21%</t>
  </si>
  <si>
    <t>14%-26%</t>
  </si>
  <si>
    <t>22%-34%</t>
  </si>
  <si>
    <t>26%-38%</t>
  </si>
  <si>
    <t>30%-40%</t>
  </si>
  <si>
    <t>28%-40%</t>
  </si>
  <si>
    <t>שיעור חשיפה נכון ליום
20.12.2020</t>
  </si>
  <si>
    <t>34%-46%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</si>
</sst>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David"/>
      <family val="2"/>
      <charset val="177"/>
    </font>
    <font>
      <b/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0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4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i/>
      <sz val="11"/>
      <color rgb="FF000000"/>
      <name val="David"/>
      <family val="2"/>
      <charset val="177"/>
    </font>
    <font>
      <i/>
      <sz val="11"/>
      <color theme="1"/>
      <name val="David"/>
      <family val="2"/>
      <charset val="177"/>
    </font>
    <font>
      <i/>
      <u/>
      <sz val="11"/>
      <color rgb="FF000000"/>
      <name val="David"/>
      <family val="2"/>
      <charset val="177"/>
    </font>
    <font>
      <i/>
      <sz val="11"/>
      <color rgb="FF000000"/>
      <name val="Calibri"/>
      <family val="2"/>
    </font>
    <font>
      <i/>
      <sz val="11"/>
      <color rgb="FF000000"/>
      <name val="Times New Roman"/>
      <family val="1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1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/>
    <xf numFmtId="22" fontId="0" fillId="0" borderId="0" xfId="0" applyNumberFormat="1"/>
    <xf numFmtId="0" fontId="23" fillId="0" borderId="0" xfId="0" applyFont="1"/>
    <xf numFmtId="9" fontId="1" fillId="33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4" fillId="34" borderId="1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" fillId="33" borderId="1" xfId="0" applyNumberFormat="1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10" fontId="1" fillId="3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left"/>
    </xf>
    <xf numFmtId="0" fontId="0" fillId="0" borderId="1" xfId="0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33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/>
    <xf numFmtId="0" fontId="22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 readingOrder="2"/>
    </xf>
    <xf numFmtId="0" fontId="27" fillId="0" borderId="0" xfId="0" applyFont="1" applyBorder="1" applyAlignment="1">
      <alignment horizontal="right" vertical="center" readingOrder="2"/>
    </xf>
    <xf numFmtId="0" fontId="31" fillId="0" borderId="0" xfId="0" applyFont="1" applyBorder="1" applyAlignment="1">
      <alignment horizontal="right" vertical="center" readingOrder="2"/>
    </xf>
    <xf numFmtId="0" fontId="30" fillId="0" borderId="0" xfId="0" applyFont="1" applyBorder="1" applyAlignment="1">
      <alignment horizontal="right" vertical="center"/>
    </xf>
    <xf numFmtId="0" fontId="27" fillId="0" borderId="0" xfId="0" applyFont="1" applyBorder="1"/>
    <xf numFmtId="164" fontId="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 readingOrder="2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64" fontId="1" fillId="33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2" fillId="0" borderId="0" xfId="0" applyFont="1" applyBorder="1" applyAlignment="1">
      <alignment horizontal="center" vertical="center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Percent 2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4"/>
  <sheetViews>
    <sheetView rightToLeft="1" tabSelected="1" topLeftCell="B1" zoomScaleNormal="100" workbookViewId="0">
      <selection activeCell="H16" sqref="H16"/>
    </sheetView>
  </sheetViews>
  <sheetFormatPr defaultRowHeight="12.75" x14ac:dyDescent="0.2"/>
  <cols>
    <col min="1" max="1" width="0" style="1" hidden="1" customWidth="1"/>
    <col min="2" max="2" width="9" style="1"/>
    <col min="3" max="3" width="26.25" style="1" customWidth="1"/>
    <col min="4" max="6" width="15.75" style="1" customWidth="1"/>
    <col min="7" max="7" width="14.25" style="1" customWidth="1"/>
    <col min="8" max="8" width="23.875" style="1" customWidth="1"/>
    <col min="9" max="9" width="11.75" style="1" customWidth="1"/>
    <col min="10" max="10" width="17.375" style="1" customWidth="1"/>
    <col min="11" max="11" width="31.25" style="1" customWidth="1"/>
    <col min="12" max="16384" width="9" style="1"/>
  </cols>
  <sheetData>
    <row r="1" spans="2:26" x14ac:dyDescent="0.2">
      <c r="H1" s="48">
        <f ca="1">TODAY()</f>
        <v>44187</v>
      </c>
    </row>
    <row r="2" spans="2:26" ht="14.25" x14ac:dyDescent="0.2">
      <c r="C2" s="49" t="s">
        <v>29</v>
      </c>
      <c r="D2" s="49"/>
      <c r="E2" s="49"/>
      <c r="F2" s="49"/>
      <c r="G2" s="49"/>
      <c r="H2" s="49"/>
      <c r="J2" s="3"/>
      <c r="K2" s="23">
        <f ca="1">NOW()</f>
        <v>44187.595074421297</v>
      </c>
    </row>
    <row r="3" spans="2:26" ht="14.25" x14ac:dyDescent="0.2">
      <c r="C3" s="49"/>
      <c r="D3" s="49"/>
      <c r="E3" s="49"/>
      <c r="F3" s="49"/>
      <c r="G3" s="49"/>
      <c r="H3" s="49"/>
      <c r="J3" s="3"/>
      <c r="K3" s="7"/>
    </row>
    <row r="4" spans="2:26" ht="14.25" x14ac:dyDescent="0.2">
      <c r="C4"/>
      <c r="D4"/>
      <c r="E4"/>
      <c r="F4"/>
      <c r="G4"/>
      <c r="H4"/>
      <c r="I4"/>
      <c r="J4"/>
    </row>
    <row r="5" spans="2:26" ht="50.25" customHeight="1" x14ac:dyDescent="0.2">
      <c r="C5" s="11" t="s">
        <v>0</v>
      </c>
      <c r="D5" s="12" t="s">
        <v>52</v>
      </c>
      <c r="E5" s="12" t="s">
        <v>43</v>
      </c>
      <c r="F5" s="12" t="s">
        <v>16</v>
      </c>
      <c r="G5" s="12" t="s">
        <v>17</v>
      </c>
      <c r="H5" s="12" t="s">
        <v>3</v>
      </c>
    </row>
    <row r="6" spans="2:26" ht="39.75" customHeight="1" x14ac:dyDescent="0.2">
      <c r="C6" s="13" t="s">
        <v>18</v>
      </c>
      <c r="D6" s="16">
        <v>0.44330000000000003</v>
      </c>
      <c r="E6" s="16">
        <v>0.4</v>
      </c>
      <c r="F6" s="15" t="s">
        <v>19</v>
      </c>
      <c r="G6" s="15" t="s">
        <v>53</v>
      </c>
      <c r="H6" s="9" t="s">
        <v>34</v>
      </c>
    </row>
    <row r="7" spans="2:26" ht="48" customHeight="1" x14ac:dyDescent="0.2">
      <c r="C7" s="13" t="s">
        <v>20</v>
      </c>
      <c r="D7" s="16">
        <v>0.1163</v>
      </c>
      <c r="E7" s="16">
        <v>0.15</v>
      </c>
      <c r="F7" s="15" t="s">
        <v>21</v>
      </c>
      <c r="G7" s="15" t="s">
        <v>40</v>
      </c>
      <c r="H7" s="9" t="s">
        <v>25</v>
      </c>
      <c r="K7" s="24"/>
    </row>
    <row r="8" spans="2:26" ht="69" customHeight="1" x14ac:dyDescent="0.2">
      <c r="C8" s="13" t="s">
        <v>22</v>
      </c>
      <c r="D8" s="16">
        <v>0.2727</v>
      </c>
      <c r="E8" s="16">
        <v>0.32</v>
      </c>
      <c r="F8" s="15" t="s">
        <v>19</v>
      </c>
      <c r="G8" s="15" t="s">
        <v>49</v>
      </c>
      <c r="H8" s="9" t="s">
        <v>26</v>
      </c>
    </row>
    <row r="9" spans="2:26" ht="54.75" customHeight="1" x14ac:dyDescent="0.2">
      <c r="C9" s="13" t="s">
        <v>23</v>
      </c>
      <c r="D9" s="16">
        <v>0.1885</v>
      </c>
      <c r="E9" s="16">
        <v>0.1</v>
      </c>
      <c r="F9" s="15" t="s">
        <v>21</v>
      </c>
      <c r="G9" s="15" t="s">
        <v>38</v>
      </c>
      <c r="H9" s="17"/>
    </row>
    <row r="10" spans="2:26" ht="38.25" customHeight="1" x14ac:dyDescent="0.2">
      <c r="C10" s="14" t="s">
        <v>24</v>
      </c>
      <c r="D10" s="16">
        <v>5.9200000000000003E-2</v>
      </c>
      <c r="E10" s="16">
        <v>0.05</v>
      </c>
      <c r="F10" s="15"/>
      <c r="G10" s="15"/>
      <c r="H10" s="18" t="s">
        <v>9</v>
      </c>
    </row>
    <row r="11" spans="2:26" ht="39" customHeight="1" x14ac:dyDescent="0.2">
      <c r="C11" s="14" t="s">
        <v>7</v>
      </c>
      <c r="D11" s="16">
        <f>SUM(D6:D10)</f>
        <v>1.0799999999999998</v>
      </c>
      <c r="E11" s="15">
        <f>SUM(E6:E10)</f>
        <v>1.02</v>
      </c>
      <c r="F11" s="15"/>
      <c r="G11" s="15"/>
      <c r="H11" s="20"/>
    </row>
    <row r="12" spans="2:26" ht="31.5" customHeight="1" x14ac:dyDescent="0.2">
      <c r="C12" s="14" t="s">
        <v>8</v>
      </c>
      <c r="D12" s="16">
        <v>0.249</v>
      </c>
      <c r="E12" s="16">
        <v>0.23</v>
      </c>
      <c r="F12" s="15" t="s">
        <v>19</v>
      </c>
      <c r="G12" s="15" t="s">
        <v>44</v>
      </c>
      <c r="H12" s="14"/>
    </row>
    <row r="13" spans="2:26" ht="14.25" x14ac:dyDescent="0.2">
      <c r="C13" s="10"/>
      <c r="D13"/>
      <c r="E13"/>
      <c r="F13"/>
      <c r="G13"/>
      <c r="H13"/>
      <c r="I13"/>
      <c r="J13"/>
      <c r="K13"/>
    </row>
    <row r="14" spans="2:26" ht="15.75" x14ac:dyDescent="0.25">
      <c r="B14" s="1" t="s">
        <v>14</v>
      </c>
      <c r="C14" s="28" t="s">
        <v>27</v>
      </c>
      <c r="D14" s="28"/>
      <c r="E14" s="28"/>
      <c r="F14" s="28"/>
      <c r="G14" s="28"/>
      <c r="H14" s="29"/>
      <c r="I14" s="2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2:26" ht="15.75" x14ac:dyDescent="0.25">
      <c r="B15" s="1" t="s">
        <v>15</v>
      </c>
      <c r="C15" s="31" t="s">
        <v>11</v>
      </c>
      <c r="D15" s="31"/>
      <c r="E15" s="31"/>
      <c r="F15" s="31"/>
      <c r="G15" s="31"/>
      <c r="H15" s="29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2:26" ht="15" x14ac:dyDescent="0.2">
      <c r="B16" s="1" t="s">
        <v>42</v>
      </c>
      <c r="C16" s="43" t="s">
        <v>41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3:26" x14ac:dyDescent="0.2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3:26" x14ac:dyDescent="0.2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3:26" ht="18.75" x14ac:dyDescent="0.2">
      <c r="C19" s="3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3:26" ht="15" x14ac:dyDescent="0.2">
      <c r="C20" s="33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3:26" ht="15" x14ac:dyDescent="0.2">
      <c r="C21" s="33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3:26" ht="15" x14ac:dyDescent="0.2">
      <c r="C22" s="33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3:26" ht="15" x14ac:dyDescent="0.2">
      <c r="C23" s="3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3:26" ht="15" x14ac:dyDescent="0.2">
      <c r="C24" s="35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3:26" ht="15" x14ac:dyDescent="0.2">
      <c r="C25" s="3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3:26" ht="15" x14ac:dyDescent="0.2">
      <c r="C26" s="37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3:26" ht="15" x14ac:dyDescent="0.2">
      <c r="C27" s="37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3:26" ht="15" x14ac:dyDescent="0.2">
      <c r="C28" s="3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3:26" ht="15" x14ac:dyDescent="0.2">
      <c r="C29" s="3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3:26" ht="15" x14ac:dyDescent="0.2">
      <c r="C30" s="3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3:26" ht="15" x14ac:dyDescent="0.2">
      <c r="C31" s="37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3:26" ht="15" x14ac:dyDescent="0.2">
      <c r="C32" s="4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3:26" ht="15" x14ac:dyDescent="0.25">
      <c r="C33" s="4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3:26" x14ac:dyDescent="0.2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</sheetData>
  <mergeCells count="1">
    <mergeCell ref="C2:H3"/>
  </mergeCells>
  <printOptions horizontalCentered="1"/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rightToLeft="1" zoomScaleNormal="100" workbookViewId="0">
      <selection activeCell="H20" sqref="A1:K20"/>
    </sheetView>
  </sheetViews>
  <sheetFormatPr defaultRowHeight="14.25" x14ac:dyDescent="0.2"/>
  <cols>
    <col min="2" max="2" width="25.25" customWidth="1"/>
    <col min="3" max="3" width="17.25" hidden="1" customWidth="1"/>
    <col min="4" max="4" width="17" customWidth="1"/>
    <col min="5" max="6" width="15.375" customWidth="1"/>
    <col min="7" max="7" width="14.375" customWidth="1"/>
    <col min="8" max="8" width="26.75" customWidth="1"/>
    <col min="9" max="9" width="4.25" customWidth="1"/>
    <col min="10" max="10" width="3" customWidth="1"/>
    <col min="11" max="11" width="39.625" hidden="1" customWidth="1"/>
    <col min="12" max="12" width="13.875" customWidth="1"/>
  </cols>
  <sheetData>
    <row r="1" spans="2:11" x14ac:dyDescent="0.2">
      <c r="H1" s="23">
        <f ca="1">NOW()</f>
        <v>44187.595074421297</v>
      </c>
    </row>
    <row r="3" spans="2:11" x14ac:dyDescent="0.2">
      <c r="B3" s="49" t="s">
        <v>31</v>
      </c>
      <c r="C3" s="49"/>
      <c r="D3" s="49"/>
      <c r="E3" s="49"/>
      <c r="F3" s="49"/>
      <c r="G3" s="49"/>
      <c r="H3" s="49"/>
    </row>
    <row r="4" spans="2:11" x14ac:dyDescent="0.2">
      <c r="B4" s="49"/>
      <c r="C4" s="49"/>
      <c r="D4" s="49"/>
      <c r="E4" s="49"/>
      <c r="F4" s="49"/>
      <c r="G4" s="49"/>
      <c r="H4" s="49"/>
      <c r="I4" s="1"/>
      <c r="J4" s="1"/>
    </row>
    <row r="5" spans="2:11" ht="14.25" hidden="1" customHeight="1" x14ac:dyDescent="0.2">
      <c r="B5" s="49" t="s">
        <v>31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4.25" hidden="1" customHeight="1" x14ac:dyDescent="0.2"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2:11" ht="14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ht="14.2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 ht="35.25" customHeight="1" x14ac:dyDescent="0.2">
      <c r="B9" s="11" t="s">
        <v>0</v>
      </c>
      <c r="C9" s="11" t="s">
        <v>28</v>
      </c>
      <c r="D9" s="12" t="str">
        <f>'מדיניות צפויה מסלול 50-60'!D5</f>
        <v>שיעור חשיפה נכון ליום
20.12.2020</v>
      </c>
      <c r="E9" s="12" t="s">
        <v>43</v>
      </c>
      <c r="F9" s="12" t="s">
        <v>1</v>
      </c>
      <c r="G9" s="12" t="s">
        <v>2</v>
      </c>
      <c r="H9" s="11" t="s">
        <v>3</v>
      </c>
    </row>
    <row r="10" spans="2:11" ht="42" customHeight="1" x14ac:dyDescent="0.2">
      <c r="B10" s="13" t="s">
        <v>4</v>
      </c>
      <c r="C10" s="13"/>
      <c r="D10" s="26">
        <v>0.64490000000000003</v>
      </c>
      <c r="E10" s="44">
        <v>0.62</v>
      </c>
      <c r="F10" s="15" t="s">
        <v>19</v>
      </c>
      <c r="G10" s="15" t="s">
        <v>45</v>
      </c>
      <c r="H10" s="9" t="s">
        <v>35</v>
      </c>
    </row>
    <row r="11" spans="2:11" ht="42.75" customHeight="1" x14ac:dyDescent="0.2">
      <c r="B11" s="14" t="s">
        <v>5</v>
      </c>
      <c r="C11" s="14"/>
      <c r="D11" s="16">
        <v>8.2500000000000004E-2</v>
      </c>
      <c r="E11" s="45">
        <v>0.14000000000000001</v>
      </c>
      <c r="F11" s="15" t="s">
        <v>21</v>
      </c>
      <c r="G11" s="15" t="s">
        <v>39</v>
      </c>
      <c r="H11" s="9" t="s">
        <v>25</v>
      </c>
    </row>
    <row r="12" spans="2:11" ht="69" customHeight="1" x14ac:dyDescent="0.2">
      <c r="B12" s="13" t="s">
        <v>6</v>
      </c>
      <c r="C12" s="13"/>
      <c r="D12" s="26">
        <v>0.1217</v>
      </c>
      <c r="E12" s="44">
        <v>0.15</v>
      </c>
      <c r="F12" s="15" t="s">
        <v>19</v>
      </c>
      <c r="G12" s="15" t="s">
        <v>46</v>
      </c>
      <c r="H12" s="9" t="s">
        <v>37</v>
      </c>
    </row>
    <row r="13" spans="2:11" ht="37.5" customHeight="1" x14ac:dyDescent="0.2">
      <c r="B13" s="13" t="s">
        <v>12</v>
      </c>
      <c r="C13" s="13"/>
      <c r="D13" s="26">
        <v>5.0000000000000001E-4</v>
      </c>
      <c r="E13" s="44">
        <v>0.01</v>
      </c>
      <c r="F13" s="15" t="s">
        <v>21</v>
      </c>
      <c r="G13" s="15" t="s">
        <v>32</v>
      </c>
      <c r="H13" s="17"/>
    </row>
    <row r="14" spans="2:11" ht="30" customHeight="1" x14ac:dyDescent="0.2">
      <c r="B14" s="14" t="s">
        <v>13</v>
      </c>
      <c r="C14" s="14"/>
      <c r="D14" s="16">
        <v>0.15040000000000001</v>
      </c>
      <c r="E14" s="45">
        <v>0.08</v>
      </c>
      <c r="F14" s="15"/>
      <c r="G14" s="15"/>
      <c r="H14" s="18" t="s">
        <v>9</v>
      </c>
    </row>
    <row r="15" spans="2:11" ht="36" customHeight="1" x14ac:dyDescent="0.2">
      <c r="B15" s="14" t="s">
        <v>7</v>
      </c>
      <c r="C15" s="14"/>
      <c r="D15" s="42">
        <f>SUM(D10:D14)</f>
        <v>1</v>
      </c>
      <c r="E15" s="45">
        <f>SUM(E10:E14)</f>
        <v>1</v>
      </c>
      <c r="F15" s="15"/>
      <c r="G15" s="15"/>
      <c r="H15" s="17"/>
    </row>
    <row r="16" spans="2:11" ht="33.75" customHeight="1" x14ac:dyDescent="0.2">
      <c r="B16" s="14" t="s">
        <v>8</v>
      </c>
      <c r="C16" s="14"/>
      <c r="D16" s="16">
        <v>0.28839999999999999</v>
      </c>
      <c r="E16" s="45">
        <v>0.28000000000000003</v>
      </c>
      <c r="F16" s="15" t="s">
        <v>19</v>
      </c>
      <c r="G16" s="15" t="s">
        <v>48</v>
      </c>
      <c r="H16" s="17"/>
    </row>
    <row r="18" spans="1:6" x14ac:dyDescent="0.2">
      <c r="A18" s="1" t="s">
        <v>14</v>
      </c>
      <c r="B18" s="5" t="s">
        <v>10</v>
      </c>
      <c r="C18" s="5"/>
      <c r="D18" s="5"/>
      <c r="E18" s="5"/>
      <c r="F18" s="5"/>
    </row>
    <row r="19" spans="1:6" x14ac:dyDescent="0.2">
      <c r="A19" s="1" t="s">
        <v>15</v>
      </c>
      <c r="B19" s="6" t="s">
        <v>11</v>
      </c>
      <c r="C19" s="6"/>
      <c r="D19" s="6"/>
      <c r="E19" s="6"/>
      <c r="F19" s="6"/>
    </row>
    <row r="20" spans="1:6" x14ac:dyDescent="0.2">
      <c r="A20" s="1" t="s">
        <v>14</v>
      </c>
      <c r="B20" s="10" t="s">
        <v>27</v>
      </c>
    </row>
    <row r="23" spans="1:6" x14ac:dyDescent="0.2">
      <c r="B23" s="1"/>
    </row>
  </sheetData>
  <mergeCells count="2">
    <mergeCell ref="B5:K6"/>
    <mergeCell ref="B3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19"/>
  <sheetViews>
    <sheetView rightToLeft="1" zoomScaleNormal="100" workbookViewId="0">
      <selection activeCell="G19" sqref="A2:G19"/>
    </sheetView>
  </sheetViews>
  <sheetFormatPr defaultRowHeight="14.25" x14ac:dyDescent="0.2"/>
  <cols>
    <col min="1" max="1" width="7.625" customWidth="1"/>
    <col min="2" max="2" width="28.375" customWidth="1"/>
    <col min="3" max="3" width="19.625" customWidth="1"/>
    <col min="4" max="4" width="15.25" customWidth="1"/>
    <col min="5" max="6" width="12.375" customWidth="1"/>
    <col min="7" max="7" width="26.125" customWidth="1"/>
    <col min="8" max="8" width="7.375" customWidth="1"/>
  </cols>
  <sheetData>
    <row r="2" spans="1:8" ht="15.75" customHeight="1" x14ac:dyDescent="0.2">
      <c r="A2" s="1"/>
      <c r="B2" s="1"/>
      <c r="C2" s="1"/>
      <c r="D2" s="1"/>
      <c r="E2" s="1"/>
      <c r="F2" s="1"/>
      <c r="G2" s="23">
        <f ca="1">NOW()</f>
        <v>44187.595074421297</v>
      </c>
    </row>
    <row r="3" spans="1:8" ht="15.75" customHeight="1" x14ac:dyDescent="0.2">
      <c r="A3" s="1"/>
      <c r="B3" s="1"/>
      <c r="C3" s="1"/>
      <c r="D3" s="1"/>
      <c r="E3" s="1"/>
      <c r="F3" s="1"/>
      <c r="G3" s="23"/>
    </row>
    <row r="4" spans="1:8" ht="14.25" customHeight="1" x14ac:dyDescent="0.2">
      <c r="A4" s="1"/>
      <c r="B4" s="4"/>
      <c r="C4" s="4"/>
      <c r="D4" s="4"/>
      <c r="E4" s="4"/>
      <c r="F4" s="4"/>
      <c r="G4" s="4"/>
      <c r="H4" s="25"/>
    </row>
    <row r="5" spans="1:8" ht="14.25" customHeight="1" x14ac:dyDescent="0.2">
      <c r="A5" s="1"/>
      <c r="B5" s="49" t="s">
        <v>30</v>
      </c>
      <c r="C5" s="49"/>
      <c r="D5" s="49"/>
      <c r="E5" s="49"/>
      <c r="F5" s="49"/>
      <c r="G5" s="49"/>
      <c r="H5" s="25"/>
    </row>
    <row r="6" spans="1:8" ht="14.25" customHeight="1" x14ac:dyDescent="0.2">
      <c r="A6" s="1"/>
      <c r="B6" s="49"/>
      <c r="C6" s="49"/>
      <c r="D6" s="49"/>
      <c r="E6" s="49"/>
      <c r="F6" s="49"/>
      <c r="G6" s="49"/>
      <c r="H6" s="2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">
      <c r="A8" s="1"/>
      <c r="B8" s="11" t="s">
        <v>0</v>
      </c>
      <c r="C8" s="12" t="str">
        <f>'מדיניות צפויה מסלול 50-60'!D5</f>
        <v>שיעור חשיפה נכון ליום
20.12.2020</v>
      </c>
      <c r="D8" s="12" t="s">
        <v>43</v>
      </c>
      <c r="E8" s="12" t="s">
        <v>1</v>
      </c>
      <c r="F8" s="12" t="s">
        <v>2</v>
      </c>
      <c r="G8" s="11" t="s">
        <v>3</v>
      </c>
    </row>
    <row r="9" spans="1:8" ht="50.25" customHeight="1" x14ac:dyDescent="0.2">
      <c r="A9" s="1"/>
      <c r="B9" s="13" t="s">
        <v>4</v>
      </c>
      <c r="C9" s="27">
        <v>0.28999999999999998</v>
      </c>
      <c r="D9" s="26">
        <v>0.23</v>
      </c>
      <c r="E9" s="15" t="s">
        <v>19</v>
      </c>
      <c r="F9" s="47" t="s">
        <v>44</v>
      </c>
      <c r="G9" s="9" t="s">
        <v>36</v>
      </c>
    </row>
    <row r="10" spans="1:8" ht="48.75" customHeight="1" x14ac:dyDescent="0.2">
      <c r="A10" s="1"/>
      <c r="B10" s="13" t="s">
        <v>5</v>
      </c>
      <c r="C10" s="27">
        <v>0.28920000000000001</v>
      </c>
      <c r="D10" s="26">
        <v>0.35</v>
      </c>
      <c r="E10" s="15" t="s">
        <v>21</v>
      </c>
      <c r="F10" s="47" t="s">
        <v>50</v>
      </c>
      <c r="G10" s="9" t="s">
        <v>25</v>
      </c>
    </row>
    <row r="11" spans="1:8" ht="64.5" customHeight="1" x14ac:dyDescent="0.2">
      <c r="A11" s="1"/>
      <c r="B11" s="13" t="s">
        <v>6</v>
      </c>
      <c r="C11" s="27">
        <v>0.30459999999999998</v>
      </c>
      <c r="D11" s="26">
        <v>0.34</v>
      </c>
      <c r="E11" s="15" t="s">
        <v>19</v>
      </c>
      <c r="F11" s="47" t="s">
        <v>51</v>
      </c>
      <c r="G11" s="9" t="s">
        <v>33</v>
      </c>
    </row>
    <row r="12" spans="1:8" ht="38.25" customHeight="1" x14ac:dyDescent="0.2">
      <c r="A12" s="1"/>
      <c r="B12" s="13" t="s">
        <v>12</v>
      </c>
      <c r="C12" s="27">
        <v>3.8899999999999997E-2</v>
      </c>
      <c r="D12" s="26">
        <v>0.01</v>
      </c>
      <c r="E12" s="15" t="s">
        <v>21</v>
      </c>
      <c r="F12" s="47" t="s">
        <v>32</v>
      </c>
      <c r="G12" s="17"/>
    </row>
    <row r="13" spans="1:8" ht="40.5" customHeight="1" x14ac:dyDescent="0.2">
      <c r="A13" s="1"/>
      <c r="B13" s="14" t="s">
        <v>13</v>
      </c>
      <c r="C13" s="22">
        <v>7.7299999999999994E-2</v>
      </c>
      <c r="D13" s="16">
        <v>7.0000000000000007E-2</v>
      </c>
      <c r="E13" s="15"/>
      <c r="F13" s="47"/>
      <c r="G13" s="18" t="s">
        <v>9</v>
      </c>
    </row>
    <row r="14" spans="1:8" ht="35.25" customHeight="1" x14ac:dyDescent="0.2">
      <c r="A14" s="1"/>
      <c r="B14" s="14" t="s">
        <v>7</v>
      </c>
      <c r="C14" s="46">
        <f>SUM(C9:C13)</f>
        <v>1</v>
      </c>
      <c r="D14" s="42">
        <f>SUM(D9:D13)</f>
        <v>1</v>
      </c>
      <c r="E14" s="15"/>
      <c r="F14" s="47"/>
      <c r="G14" s="21"/>
    </row>
    <row r="15" spans="1:8" ht="26.25" customHeight="1" x14ac:dyDescent="0.2">
      <c r="A15" s="1"/>
      <c r="B15" s="14" t="s">
        <v>8</v>
      </c>
      <c r="C15" s="22">
        <v>0.24360000000000001</v>
      </c>
      <c r="D15" s="16">
        <v>0.2</v>
      </c>
      <c r="E15" s="15" t="s">
        <v>19</v>
      </c>
      <c r="F15" s="47" t="s">
        <v>47</v>
      </c>
      <c r="G15" s="19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 t="s">
        <v>14</v>
      </c>
      <c r="B17" s="5" t="s">
        <v>10</v>
      </c>
      <c r="C17" s="5"/>
      <c r="D17" s="5"/>
      <c r="E17" s="2"/>
      <c r="F17" s="2"/>
      <c r="G17" s="2"/>
      <c r="H17" s="2"/>
    </row>
    <row r="18" spans="1:8" ht="15.75" x14ac:dyDescent="0.25">
      <c r="A18" s="1" t="s">
        <v>15</v>
      </c>
      <c r="B18" s="6" t="s">
        <v>11</v>
      </c>
      <c r="C18" s="6"/>
      <c r="D18" s="6"/>
      <c r="E18" s="2"/>
      <c r="F18" s="2"/>
      <c r="G18" s="2"/>
      <c r="H18" s="2"/>
    </row>
    <row r="19" spans="1:8" x14ac:dyDescent="0.2">
      <c r="A19" s="1" t="s">
        <v>14</v>
      </c>
      <c r="B19" s="8" t="s">
        <v>27</v>
      </c>
      <c r="C19" s="8"/>
      <c r="D19" s="8"/>
    </row>
  </sheetData>
  <mergeCells count="1">
    <mergeCell ref="B5:G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4</vt:i4>
      </vt:variant>
    </vt:vector>
  </HeadingPairs>
  <TitlesOfParts>
    <vt:vector size="7" baseType="lpstr">
      <vt:lpstr>מדיניות צפויה מסלול 50-60</vt:lpstr>
      <vt:lpstr>מדיניות צפויה למסלול עד 50</vt:lpstr>
      <vt:lpstr>מדיניות צפויה למסלול 60+</vt:lpstr>
      <vt:lpstr>'מדיניות צפויה מסלול 50-60'!About</vt:lpstr>
      <vt:lpstr>'מדיניות צפויה למסלול 60+'!WPrint_Area_W</vt:lpstr>
      <vt:lpstr>'מדיניות צפויה למסלול עד 50'!WPrint_Area_W</vt:lpstr>
      <vt:lpstr>'מדיניות צפויה מסלול 50-60'!WPrint_Area_W</vt:lpstr>
    </vt:vector>
  </TitlesOfParts>
  <Company>Psagot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Yardena Hassidi</dc:creator>
  <cp:lastModifiedBy>user1</cp:lastModifiedBy>
  <cp:lastPrinted>2020-12-21T13:58:49Z</cp:lastPrinted>
  <dcterms:created xsi:type="dcterms:W3CDTF">2014-11-10T09:33:55Z</dcterms:created>
  <dcterms:modified xsi:type="dcterms:W3CDTF">2020-12-22T12:18:01Z</dcterms:modified>
</cp:coreProperties>
</file>