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רם\קבצי עבודה\"/>
    </mc:Choice>
  </mc:AlternateContent>
  <xr:revisionPtr revIDLastSave="0" documentId="13_ncr:1_{F66B87F6-E80B-44F6-8AD3-6BD767CD4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3" i="1" l="1"/>
  <c r="D74" i="1"/>
  <c r="F74" i="1"/>
  <c r="F73" i="1"/>
  <c r="F72" i="1"/>
  <c r="F71" i="1"/>
  <c r="H67" i="1"/>
  <c r="G67" i="1"/>
  <c r="F67" i="1"/>
  <c r="E67" i="1"/>
  <c r="D67" i="1"/>
  <c r="C67" i="1"/>
  <c r="H63" i="1"/>
  <c r="G63" i="1"/>
  <c r="F63" i="1"/>
  <c r="E63" i="1"/>
  <c r="D63" i="1"/>
  <c r="C63" i="1"/>
  <c r="H59" i="1"/>
  <c r="G59" i="1"/>
  <c r="F59" i="1"/>
  <c r="E59" i="1"/>
  <c r="D59" i="1"/>
  <c r="C59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</calcChain>
</file>

<file path=xl/sharedStrings.xml><?xml version="1.0" encoding="utf-8"?>
<sst xmlns="http://schemas.openxmlformats.org/spreadsheetml/2006/main" count="1064" uniqueCount="83">
  <si>
    <t>פירוט תרומת אפיקי ההשקעה לתשואה הכוללת</t>
  </si>
  <si>
    <t>סוף צידי קובץ</t>
  </si>
  <si>
    <t>ארם גמולים - חברה לניהול קופות גמל בע'מ</t>
  </si>
  <si>
    <t>ארם עד 50(9922)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</si>
  <si>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</si>
  <si>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</si>
  <si>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</si>
  <si>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</si>
  <si>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</si>
  <si>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</si>
  <si>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</si>
  <si>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</si>
  <si>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</si>
  <si>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</si>
  <si>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</si>
  <si>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</si>
  <si>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</si>
  <si>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</si>
  <si>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</si>
  <si>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</si>
  <si>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</si>
  <si>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</si>
  <si>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</si>
  <si>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</si>
  <si>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</si>
  <si>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</si>
  <si>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</si>
  <si>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</si>
  <si>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</si>
  <si>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</si>
  <si>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</si>
  <si>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</si>
  <si>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</si>
  <si>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</si>
  <si>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</si>
  <si>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</si>
  <si>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</si>
  <si>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</si>
  <si>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</si>
  <si>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</si>
  <si>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</si>
  <si>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</si>
  <si>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</si>
  <si>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</si>
  <si>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</si>
  <si>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</si>
  <si>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</si>
  <si>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</si>
  <si>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</si>
  <si>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</si>
  <si>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</si>
  <si>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</si>
  <si>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</si>
  <si>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</si>
  <si>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</si>
  <si>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</si>
  <si>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</si>
  <si>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</si>
  <si>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</si>
  <si>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</si>
  <si>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</si>
  <si>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</si>
  <si>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</si>
  <si>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</si>
  <si>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</si>
  <si>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</si>
  <si>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</si>
  <si>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</si>
  <si>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סוף טבלה</t>
  </si>
  <si>
    <t>סוף מידע</t>
  </si>
  <si>
    <t>2026-10-18 12:49:02</t>
  </si>
  <si>
    <t>מרכיבי תשואה</t>
  </si>
  <si>
    <t xml:space="preserve">דוח חודשי </t>
  </si>
  <si>
    <t>הפרש</t>
  </si>
  <si>
    <t>KT22</t>
  </si>
  <si>
    <t>תשואה חודשית נומינלית ברוטו</t>
  </si>
  <si>
    <t>KT51</t>
  </si>
  <si>
    <t>תשואה מצטברת נומינלית ברוטו מתחילת השנה</t>
  </si>
  <si>
    <t>KT502</t>
  </si>
  <si>
    <t>רווח חודשי ברוטו מההשקעות בש"ח</t>
  </si>
  <si>
    <t>מרכיבי תשואה מוכפל ב 1000</t>
  </si>
  <si>
    <t>KT503</t>
  </si>
  <si>
    <t>רווח מצטבר ברוטו מההשקעות בש"ח מתחילת השנה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</si>
</sst>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0000"/>
  </numFmts>
  <fonts count="20" x14ac:knownFonts="1">
    <font>
      <sz val="11"/>
      <color indexed="8"/>
      <name val="Aptos Narrow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ptos Narrow"/>
      <family val="2"/>
      <scheme val="minor"/>
    </font>
    <font>
      <b/>
      <sz val="8"/>
      <name val="Tahoma"/>
      <family val="2"/>
      <charset val="177"/>
    </font>
    <font>
      <b/>
      <sz val="11"/>
      <color indexed="8"/>
      <name val="Aptos Narrow"/>
      <family val="2"/>
      <charset val="177"/>
      <scheme val="minor"/>
    </font>
    <font>
      <sz val="8"/>
      <color rgb="FFFF0000"/>
      <name val="Tahoma"/>
      <family val="2"/>
    </font>
    <font>
      <sz val="11"/>
      <color theme="1"/>
      <name val="Aptos Narrow"/>
      <family val="2"/>
      <scheme val="minor"/>
    </font>
    <font>
      <sz val="8"/>
      <color indexed="8"/>
      <name val="Tahoma"/>
      <family val="2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1" fillId="0" borderId="0" xfId="0" applyFont="1" applyAlignment="1">
      <alignment horizontal="center" wrapText="1"/>
    </xf>
    <xf numFmtId="0" fontId="0" fillId="0" borderId="0" xfId="0"/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16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164" fontId="7" fillId="7" borderId="1" xfId="0" applyNumberFormat="1" applyFont="1" applyFill="1" applyBorder="1" applyAlignment="1" applyProtection="1">
      <alignment horizontal="right"/>
      <protection locked="0"/>
    </xf>
    <xf numFmtId="164" fontId="9" fillId="7" borderId="1" xfId="0" applyNumberFormat="1" applyFont="1" applyFill="1" applyBorder="1" applyAlignment="1" applyProtection="1">
      <alignment horizontal="right"/>
      <protection locked="0"/>
    </xf>
    <xf numFmtId="0" fontId="17" fillId="0" borderId="0" xfId="0" applyFont="1"/>
    <xf numFmtId="0" fontId="18" fillId="8" borderId="2" xfId="0" applyFont="1" applyFill="1" applyBorder="1" applyAlignment="1">
      <alignment horizontal="right" vertical="center" wrapText="1" readingOrder="1"/>
    </xf>
    <xf numFmtId="0" fontId="18" fillId="8" borderId="2" xfId="0" applyFont="1" applyFill="1" applyBorder="1" applyAlignment="1">
      <alignment horizontal="right" vertical="center" wrapText="1" readingOrder="2"/>
    </xf>
    <xf numFmtId="4" fontId="19" fillId="0" borderId="3" xfId="0" applyNumberFormat="1" applyFont="1" applyBorder="1" applyAlignment="1">
      <alignment horizontal="right" vertical="top"/>
    </xf>
    <xf numFmtId="165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4"/>
  <sheetViews>
    <sheetView rightToLeft="1" tabSelected="1" workbookViewId="0">
      <selection activeCell="E17" sqref="E17"/>
    </sheetView>
  </sheetViews>
  <sheetFormatPr defaultRowHeight="15" x14ac:dyDescent="0.25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5">
      <c r="B1" s="11" t="s">
        <v>0</v>
      </c>
      <c r="AC1" s="12" t="s">
        <v>1</v>
      </c>
    </row>
    <row r="2" spans="1:29" x14ac:dyDescent="0.25">
      <c r="B2" s="11" t="s">
        <v>2</v>
      </c>
      <c r="AC2" s="12" t="s">
        <v>1</v>
      </c>
    </row>
    <row r="3" spans="1:29" x14ac:dyDescent="0.25">
      <c r="B3" s="11" t="s">
        <v>3</v>
      </c>
      <c r="AC3" s="12" t="s">
        <v>1</v>
      </c>
    </row>
    <row r="4" spans="1:29" x14ac:dyDescent="0.25">
      <c r="B4" s="11" t="s">
        <v>4</v>
      </c>
      <c r="AC4" s="12" t="s">
        <v>1</v>
      </c>
    </row>
    <row r="5" spans="1:29" x14ac:dyDescent="0.25">
      <c r="B5" s="12" t="s">
        <v>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C5" s="12" t="s">
        <v>1</v>
      </c>
    </row>
    <row r="6" spans="1:29" ht="33" x14ac:dyDescent="0.25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2" t="s">
        <v>32</v>
      </c>
      <c r="AC6" s="12" t="s">
        <v>1</v>
      </c>
    </row>
    <row r="7" spans="1:29" x14ac:dyDescent="0.25">
      <c r="A7" s="1" t="s">
        <v>6</v>
      </c>
      <c r="B7" s="5" t="s">
        <v>33</v>
      </c>
      <c r="C7" s="7">
        <v>3.0000000000000001E-5</v>
      </c>
      <c r="D7" s="7">
        <v>2.9430000000000001E-2</v>
      </c>
      <c r="E7" s="9">
        <v>6.0000000000000002E-5</v>
      </c>
      <c r="F7" s="9">
        <v>2.0539999999999999E-2</v>
      </c>
      <c r="G7" s="7">
        <v>1.4000000000000001E-4</v>
      </c>
      <c r="H7" s="7">
        <v>3.5189999999999999E-2</v>
      </c>
      <c r="I7" s="9">
        <v>4.0000000000000003E-5</v>
      </c>
      <c r="J7" s="9">
        <v>5.5780000000000003E-2</v>
      </c>
      <c r="K7" s="7">
        <v>8.9999999999999992E-5</v>
      </c>
      <c r="L7" s="7">
        <v>4.2630000000000001E-2</v>
      </c>
      <c r="M7" s="9">
        <v>1.4000000000000001E-4</v>
      </c>
      <c r="N7" s="9">
        <v>2.3559999999999998E-2</v>
      </c>
      <c r="O7" s="7">
        <v>7.0000000000000007E-5</v>
      </c>
      <c r="P7" s="7">
        <v>3.2070000000000001E-2</v>
      </c>
      <c r="Q7" s="9">
        <v>-6.0000000000000002E-5</v>
      </c>
      <c r="R7" s="9">
        <v>3.4929999999999996E-2</v>
      </c>
      <c r="S7" s="7">
        <v>6.0000000000000002E-5</v>
      </c>
      <c r="T7" s="7">
        <v>2.7799999999999998E-2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2" t="s">
        <v>32</v>
      </c>
      <c r="AC7" s="12" t="s">
        <v>1</v>
      </c>
    </row>
    <row r="8" spans="1:29" x14ac:dyDescent="0.25">
      <c r="A8" s="1" t="s">
        <v>6</v>
      </c>
      <c r="B8" s="5" t="s">
        <v>34</v>
      </c>
      <c r="C8" s="7">
        <v>1.7000000000000001E-3</v>
      </c>
      <c r="D8" s="7">
        <v>0.20408000000000001</v>
      </c>
      <c r="E8" s="9">
        <v>4.3999999999999996E-4</v>
      </c>
      <c r="F8" s="9">
        <v>0.21007999999999999</v>
      </c>
      <c r="G8" s="7">
        <v>-2.1700000000000001E-3</v>
      </c>
      <c r="H8" s="7">
        <v>0.20934999999999998</v>
      </c>
      <c r="I8" s="9">
        <v>2.3E-3</v>
      </c>
      <c r="J8" s="9">
        <v>0.20140999999999998</v>
      </c>
      <c r="K8" s="7">
        <v>3.32E-3</v>
      </c>
      <c r="L8" s="7">
        <v>0.19641999999999998</v>
      </c>
      <c r="M8" s="9">
        <v>9.3999999999999997E-4</v>
      </c>
      <c r="N8" s="9">
        <v>0.19766999999999998</v>
      </c>
      <c r="O8" s="7">
        <v>-8.699999999999999E-4</v>
      </c>
      <c r="P8" s="7">
        <v>0.19208999999999998</v>
      </c>
      <c r="Q8" s="9">
        <v>9.3999999999999997E-4</v>
      </c>
      <c r="R8" s="9">
        <v>0.18773000000000001</v>
      </c>
      <c r="S8" s="7">
        <v>-1.1299999999999999E-3</v>
      </c>
      <c r="T8" s="7">
        <v>0.18256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2" t="s">
        <v>32</v>
      </c>
      <c r="AC8" s="12" t="s">
        <v>1</v>
      </c>
    </row>
    <row r="9" spans="1:29" x14ac:dyDescent="0.25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2" t="s">
        <v>32</v>
      </c>
      <c r="AC9" s="12" t="s">
        <v>1</v>
      </c>
    </row>
    <row r="10" spans="1:29" x14ac:dyDescent="0.25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2" t="s">
        <v>32</v>
      </c>
      <c r="AC10" s="12" t="s">
        <v>1</v>
      </c>
    </row>
    <row r="11" spans="1:29" x14ac:dyDescent="0.25">
      <c r="A11" s="1" t="s">
        <v>6</v>
      </c>
      <c r="B11" s="5" t="s">
        <v>37</v>
      </c>
      <c r="C11" s="7">
        <v>4.6999999999999999E-4</v>
      </c>
      <c r="D11" s="7">
        <v>0.10634</v>
      </c>
      <c r="E11" s="9">
        <v>-5.0000000000000002E-5</v>
      </c>
      <c r="F11" s="9">
        <v>0.10553000000000001</v>
      </c>
      <c r="G11" s="7">
        <v>-3.4000000000000002E-4</v>
      </c>
      <c r="H11" s="7">
        <v>0.10615999999999999</v>
      </c>
      <c r="I11" s="9">
        <v>1.34E-3</v>
      </c>
      <c r="J11" s="9">
        <v>0.10441</v>
      </c>
      <c r="K11" s="7">
        <v>1.3800000000000002E-3</v>
      </c>
      <c r="L11" s="7">
        <v>0.10077</v>
      </c>
      <c r="M11" s="9">
        <v>6.8000000000000005E-4</v>
      </c>
      <c r="N11" s="9">
        <v>0.10558999999999999</v>
      </c>
      <c r="O11" s="7">
        <v>-1.7999999999999998E-4</v>
      </c>
      <c r="P11" s="7">
        <v>0.10482</v>
      </c>
      <c r="Q11" s="9">
        <v>5.4000000000000001E-4</v>
      </c>
      <c r="R11" s="9">
        <v>0.1023</v>
      </c>
      <c r="S11" s="7">
        <v>-3.2000000000000003E-4</v>
      </c>
      <c r="T11" s="7">
        <v>9.9710000000000007E-2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2" t="s">
        <v>32</v>
      </c>
      <c r="AC11" s="12" t="s">
        <v>1</v>
      </c>
    </row>
    <row r="12" spans="1:29" x14ac:dyDescent="0.25">
      <c r="A12" s="1" t="s">
        <v>6</v>
      </c>
      <c r="B12" s="5" t="s">
        <v>38</v>
      </c>
      <c r="C12" s="7">
        <v>2.0000000000000002E-5</v>
      </c>
      <c r="D12" s="7">
        <v>3.7099999999999998E-3</v>
      </c>
      <c r="E12" s="9">
        <v>0</v>
      </c>
      <c r="F12" s="9">
        <v>3.6700000000000001E-3</v>
      </c>
      <c r="G12" s="7">
        <v>-2.0000000000000002E-5</v>
      </c>
      <c r="H12" s="7">
        <v>3.6900000000000001E-3</v>
      </c>
      <c r="I12" s="9">
        <v>5.0000000000000002E-5</v>
      </c>
      <c r="J12" s="9">
        <v>3.5999999999999999E-3</v>
      </c>
      <c r="K12" s="7">
        <v>5.0000000000000002E-5</v>
      </c>
      <c r="L12" s="7">
        <v>3.4899999999999996E-3</v>
      </c>
      <c r="M12" s="9">
        <v>3.0000000000000001E-5</v>
      </c>
      <c r="N12" s="9">
        <v>4.2699999999999995E-3</v>
      </c>
      <c r="O12" s="7">
        <v>-1.0000000000000001E-5</v>
      </c>
      <c r="P12" s="7">
        <v>5.1200000000000004E-3</v>
      </c>
      <c r="Q12" s="9">
        <v>3.0000000000000001E-5</v>
      </c>
      <c r="R12" s="9">
        <v>4.96E-3</v>
      </c>
      <c r="S12" s="7">
        <v>-1.0000000000000001E-5</v>
      </c>
      <c r="T12" s="7">
        <v>4.8399999999999997E-3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2" t="s">
        <v>32</v>
      </c>
      <c r="AC12" s="12" t="s">
        <v>1</v>
      </c>
    </row>
    <row r="13" spans="1:29" x14ac:dyDescent="0.25">
      <c r="A13" s="1" t="s">
        <v>6</v>
      </c>
      <c r="B13" s="5" t="s">
        <v>39</v>
      </c>
      <c r="C13" s="7">
        <v>1.6539999999999999E-2</v>
      </c>
      <c r="D13" s="7">
        <v>0.20380999999999999</v>
      </c>
      <c r="E13" s="9">
        <v>4.7199999999999994E-3</v>
      </c>
      <c r="F13" s="9">
        <v>0.21317</v>
      </c>
      <c r="G13" s="7">
        <v>-7.8300000000000002E-3</v>
      </c>
      <c r="H13" s="7">
        <v>0.20841000000000001</v>
      </c>
      <c r="I13" s="9">
        <v>1.6990000000000002E-2</v>
      </c>
      <c r="J13" s="9">
        <v>0.20380999999999999</v>
      </c>
      <c r="K13" s="7">
        <v>2.5000000000000001E-3</v>
      </c>
      <c r="L13" s="7">
        <v>0.20008999999999999</v>
      </c>
      <c r="M13" s="9">
        <v>-9.1000000000000004E-3</v>
      </c>
      <c r="N13" s="9">
        <v>0.19592999999999999</v>
      </c>
      <c r="O13" s="7">
        <v>-2.5800000000000003E-3</v>
      </c>
      <c r="P13" s="7">
        <v>0.18711</v>
      </c>
      <c r="Q13" s="9">
        <v>1.1200000000000001E-3</v>
      </c>
      <c r="R13" s="9">
        <v>0.18456</v>
      </c>
      <c r="S13" s="7">
        <v>3.9199999999999999E-3</v>
      </c>
      <c r="T13" s="7">
        <v>0.18617999999999998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2" t="s">
        <v>32</v>
      </c>
      <c r="AC13" s="12" t="s">
        <v>1</v>
      </c>
    </row>
    <row r="14" spans="1:29" x14ac:dyDescent="0.25">
      <c r="A14" s="1" t="s">
        <v>6</v>
      </c>
      <c r="B14" s="5" t="s">
        <v>40</v>
      </c>
      <c r="C14" s="7">
        <v>5.1800000000000006E-3</v>
      </c>
      <c r="D14" s="7">
        <v>0.39768999999999999</v>
      </c>
      <c r="E14" s="9">
        <v>2.8599999999999997E-3</v>
      </c>
      <c r="F14" s="9">
        <v>0.39067000000000002</v>
      </c>
      <c r="G14" s="7">
        <v>-1.618E-2</v>
      </c>
      <c r="H14" s="7">
        <v>0.38104999999999994</v>
      </c>
      <c r="I14" s="9">
        <v>1.729E-2</v>
      </c>
      <c r="J14" s="9">
        <v>0.37412999999999996</v>
      </c>
      <c r="K14" s="7">
        <v>6.7900000000000009E-3</v>
      </c>
      <c r="L14" s="7">
        <v>0.40057000000000004</v>
      </c>
      <c r="M14" s="9">
        <v>5.2999999999999998E-4</v>
      </c>
      <c r="N14" s="9">
        <v>0.41832000000000003</v>
      </c>
      <c r="O14" s="7">
        <v>4.0500000000000006E-3</v>
      </c>
      <c r="P14" s="7">
        <v>0.42877000000000004</v>
      </c>
      <c r="Q14" s="9">
        <v>6.5500000000000003E-3</v>
      </c>
      <c r="R14" s="9">
        <v>0.43509999999999999</v>
      </c>
      <c r="S14" s="7">
        <v>3.98E-3</v>
      </c>
      <c r="T14" s="7">
        <v>0.45112999999999998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2" t="s">
        <v>32</v>
      </c>
      <c r="AC14" s="12" t="s">
        <v>1</v>
      </c>
    </row>
    <row r="15" spans="1:29" x14ac:dyDescent="0.25">
      <c r="A15" s="1" t="s">
        <v>6</v>
      </c>
      <c r="B15" s="5" t="s">
        <v>41</v>
      </c>
      <c r="C15" s="7">
        <v>-3.7999999999999997E-4</v>
      </c>
      <c r="D15" s="7">
        <v>1.3720000000000001E-2</v>
      </c>
      <c r="E15" s="9">
        <v>3.2000000000000003E-4</v>
      </c>
      <c r="F15" s="9">
        <v>1.3500000000000002E-2</v>
      </c>
      <c r="G15" s="7">
        <v>-5.2999999999999998E-4</v>
      </c>
      <c r="H15" s="7">
        <v>1.3819999999999999E-2</v>
      </c>
      <c r="I15" s="9">
        <v>-2.5999999999999998E-4</v>
      </c>
      <c r="J15" s="9">
        <v>1.6789999999999999E-2</v>
      </c>
      <c r="K15" s="7">
        <v>-1.6000000000000001E-4</v>
      </c>
      <c r="L15" s="7">
        <v>1.5740000000000001E-2</v>
      </c>
      <c r="M15" s="9">
        <v>8.3000000000000001E-4</v>
      </c>
      <c r="N15" s="9">
        <v>1.6209999999999999E-2</v>
      </c>
      <c r="O15" s="7">
        <v>4.2000000000000002E-4</v>
      </c>
      <c r="P15" s="7">
        <v>1.6220000000000002E-2</v>
      </c>
      <c r="Q15" s="9">
        <v>7.0000000000000007E-5</v>
      </c>
      <c r="R15" s="9">
        <v>1.5949999999999999E-2</v>
      </c>
      <c r="S15" s="7">
        <v>8.9999999999999992E-5</v>
      </c>
      <c r="T15" s="7">
        <v>1.5800000000000002E-2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2" t="s">
        <v>32</v>
      </c>
      <c r="AC15" s="12" t="s">
        <v>1</v>
      </c>
    </row>
    <row r="16" spans="1:29" x14ac:dyDescent="0.25">
      <c r="A16" s="1" t="s">
        <v>6</v>
      </c>
      <c r="B16" s="5" t="s">
        <v>42</v>
      </c>
      <c r="C16" s="7">
        <v>-7.7999999999999999E-4</v>
      </c>
      <c r="D16" s="7">
        <v>3.7870000000000001E-2</v>
      </c>
      <c r="E16" s="9">
        <v>2.9E-4</v>
      </c>
      <c r="F16" s="9">
        <v>3.9410000000000001E-2</v>
      </c>
      <c r="G16" s="7">
        <v>1.4999999999999999E-4</v>
      </c>
      <c r="H16" s="7">
        <v>3.9329999999999997E-2</v>
      </c>
      <c r="I16" s="9">
        <v>-1.7100000000000001E-3</v>
      </c>
      <c r="J16" s="9">
        <v>3.773E-2</v>
      </c>
      <c r="K16" s="7">
        <v>1.2999999999999999E-4</v>
      </c>
      <c r="L16" s="7">
        <v>3.5750000000000004E-2</v>
      </c>
      <c r="M16" s="9">
        <v>1.6100000000000001E-3</v>
      </c>
      <c r="N16" s="9">
        <v>3.6319999999999998E-2</v>
      </c>
      <c r="O16" s="7">
        <v>4.6999999999999999E-4</v>
      </c>
      <c r="P16" s="7">
        <v>3.6450000000000003E-2</v>
      </c>
      <c r="Q16" s="9">
        <v>-8.1999999999999998E-4</v>
      </c>
      <c r="R16" s="9">
        <v>3.5360000000000003E-2</v>
      </c>
      <c r="S16" s="7">
        <v>3.0000000000000001E-5</v>
      </c>
      <c r="T16" s="7">
        <v>3.4689999999999999E-2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2" t="s">
        <v>32</v>
      </c>
      <c r="AC16" s="12" t="s">
        <v>1</v>
      </c>
    </row>
    <row r="17" spans="1:29" x14ac:dyDescent="0.25">
      <c r="A17" s="1" t="s">
        <v>6</v>
      </c>
      <c r="B17" s="5" t="s">
        <v>43</v>
      </c>
      <c r="C17" s="7">
        <v>-1.0000000000000001E-5</v>
      </c>
      <c r="D17" s="7">
        <v>3.5000000000000005E-4</v>
      </c>
      <c r="E17" s="9">
        <v>1.0000000000000001E-5</v>
      </c>
      <c r="F17" s="9">
        <v>3.5999999999999997E-4</v>
      </c>
      <c r="G17" s="7">
        <v>-6.0000000000000002E-5</v>
      </c>
      <c r="H17" s="7">
        <v>3.5000000000000005E-4</v>
      </c>
      <c r="I17" s="9">
        <v>8.9999999999999992E-5</v>
      </c>
      <c r="J17" s="9">
        <v>3.2000000000000003E-4</v>
      </c>
      <c r="K17" s="7">
        <v>-1.0000000000000001E-5</v>
      </c>
      <c r="L17" s="7">
        <v>3.2000000000000003E-4</v>
      </c>
      <c r="M17" s="9">
        <v>-2.9999999999999997E-4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2" t="s">
        <v>32</v>
      </c>
      <c r="AC17" s="12" t="s">
        <v>1</v>
      </c>
    </row>
    <row r="18" spans="1:29" x14ac:dyDescent="0.25">
      <c r="A18" s="1" t="s">
        <v>6</v>
      </c>
      <c r="B18" s="5" t="s">
        <v>44</v>
      </c>
      <c r="C18" s="7">
        <v>4.47E-3</v>
      </c>
      <c r="D18" s="7">
        <v>3.8300000000000001E-3</v>
      </c>
      <c r="E18" s="9">
        <v>-9.7999999999999997E-4</v>
      </c>
      <c r="F18" s="9">
        <v>3.9900000000000005E-3</v>
      </c>
      <c r="G18" s="7">
        <v>-2.0999999999999999E-3</v>
      </c>
      <c r="H18" s="7">
        <v>3.64E-3</v>
      </c>
      <c r="I18" s="9">
        <v>8.9200000000000008E-3</v>
      </c>
      <c r="J18" s="9">
        <v>3.4100000000000003E-3</v>
      </c>
      <c r="K18" s="7">
        <v>7.4000000000000003E-3</v>
      </c>
      <c r="L18" s="7">
        <v>5.6399999999999992E-3</v>
      </c>
      <c r="M18" s="9">
        <v>-9.0600000000000003E-3</v>
      </c>
      <c r="N18" s="9">
        <v>3.65E-3</v>
      </c>
      <c r="O18" s="7">
        <v>-5.1200000000000004E-3</v>
      </c>
      <c r="P18" s="7">
        <v>-1.07E-3</v>
      </c>
      <c r="Q18" s="9">
        <v>3.7699999999999999E-3</v>
      </c>
      <c r="R18" s="9">
        <v>7.3999999999999999E-4</v>
      </c>
      <c r="S18" s="7">
        <v>-3.4499999999999999E-3</v>
      </c>
      <c r="T18" s="7">
        <v>-1.08E-3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2" t="s">
        <v>32</v>
      </c>
      <c r="AC18" s="12" t="s">
        <v>1</v>
      </c>
    </row>
    <row r="19" spans="1:29" x14ac:dyDescent="0.25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2" t="s">
        <v>32</v>
      </c>
      <c r="AC19" s="12" t="s">
        <v>1</v>
      </c>
    </row>
    <row r="20" spans="1:29" x14ac:dyDescent="0.25">
      <c r="A20" s="1" t="s">
        <v>6</v>
      </c>
      <c r="B20" s="5" t="s">
        <v>46</v>
      </c>
      <c r="C20" s="7">
        <v>-1.0000000000000001E-5</v>
      </c>
      <c r="D20" s="7">
        <v>9.7999999999999997E-4</v>
      </c>
      <c r="E20" s="9">
        <v>0</v>
      </c>
      <c r="F20" s="9">
        <v>8.9999999999999998E-4</v>
      </c>
      <c r="G20" s="7">
        <v>1.0000000000000001E-5</v>
      </c>
      <c r="H20" s="7">
        <v>8.7999999999999992E-4</v>
      </c>
      <c r="I20" s="9">
        <v>-1.0000000000000001E-5</v>
      </c>
      <c r="J20" s="9">
        <v>5.5000000000000003E-4</v>
      </c>
      <c r="K20" s="7">
        <v>0</v>
      </c>
      <c r="L20" s="7">
        <v>3.6999999999999999E-4</v>
      </c>
      <c r="M20" s="9">
        <v>0</v>
      </c>
      <c r="N20" s="9">
        <v>3.6999999999999999E-4</v>
      </c>
      <c r="O20" s="7">
        <v>0</v>
      </c>
      <c r="P20" s="7">
        <v>3.5999999999999997E-4</v>
      </c>
      <c r="Q20" s="9">
        <v>0</v>
      </c>
      <c r="R20" s="9">
        <v>3.5999999999999997E-4</v>
      </c>
      <c r="S20" s="7">
        <v>0</v>
      </c>
      <c r="T20" s="7">
        <v>3.5000000000000005E-4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2" t="s">
        <v>32</v>
      </c>
      <c r="AC20" s="12" t="s">
        <v>1</v>
      </c>
    </row>
    <row r="21" spans="1:29" x14ac:dyDescent="0.25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2" t="s">
        <v>32</v>
      </c>
      <c r="AC21" s="12" t="s">
        <v>1</v>
      </c>
    </row>
    <row r="22" spans="1:29" x14ac:dyDescent="0.25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2" t="s">
        <v>32</v>
      </c>
      <c r="AC22" s="12" t="s">
        <v>1</v>
      </c>
    </row>
    <row r="23" spans="1:29" x14ac:dyDescent="0.25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2" t="s">
        <v>32</v>
      </c>
      <c r="AC23" s="12" t="s">
        <v>1</v>
      </c>
    </row>
    <row r="24" spans="1:29" x14ac:dyDescent="0.25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2" t="s">
        <v>32</v>
      </c>
      <c r="AC24" s="12" t="s">
        <v>1</v>
      </c>
    </row>
    <row r="25" spans="1:29" x14ac:dyDescent="0.25">
      <c r="A25" s="1" t="s">
        <v>6</v>
      </c>
      <c r="B25" s="5" t="s">
        <v>51</v>
      </c>
      <c r="C25" s="7">
        <v>0</v>
      </c>
      <c r="D25" s="7">
        <v>-1.8E-3</v>
      </c>
      <c r="E25" s="9">
        <v>0</v>
      </c>
      <c r="F25" s="9">
        <v>-1.82E-3</v>
      </c>
      <c r="G25" s="7">
        <v>0</v>
      </c>
      <c r="H25" s="7">
        <v>-1.8799999999999999E-3</v>
      </c>
      <c r="I25" s="9">
        <v>0</v>
      </c>
      <c r="J25" s="9">
        <v>-1.9400000000000001E-3</v>
      </c>
      <c r="K25" s="7">
        <v>0</v>
      </c>
      <c r="L25" s="7">
        <v>-1.7899999999999999E-3</v>
      </c>
      <c r="M25" s="9">
        <v>0</v>
      </c>
      <c r="N25" s="9">
        <v>-1.8799999999999999E-3</v>
      </c>
      <c r="O25" s="7">
        <v>0</v>
      </c>
      <c r="P25" s="7">
        <v>-1.9300000000000001E-3</v>
      </c>
      <c r="Q25" s="9">
        <v>0</v>
      </c>
      <c r="R25" s="9">
        <v>-1.99E-3</v>
      </c>
      <c r="S25" s="7">
        <v>0</v>
      </c>
      <c r="T25" s="7">
        <v>-1.98E-3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2" t="s">
        <v>32</v>
      </c>
      <c r="AC25" s="12" t="s">
        <v>1</v>
      </c>
    </row>
    <row r="26" spans="1:29" s="18" customFormat="1" x14ac:dyDescent="0.25">
      <c r="A26" s="14" t="s">
        <v>6</v>
      </c>
      <c r="B26" s="15" t="s">
        <v>52</v>
      </c>
      <c r="C26" s="16">
        <v>2.7229999999999997E-2</v>
      </c>
      <c r="D26" s="16">
        <v>1</v>
      </c>
      <c r="E26" s="17">
        <v>7.6699999999999997E-3</v>
      </c>
      <c r="F26" s="17">
        <v>1</v>
      </c>
      <c r="G26" s="16">
        <v>-2.894E-2</v>
      </c>
      <c r="H26" s="16">
        <v>1</v>
      </c>
      <c r="I26" s="17">
        <v>4.5030000000000001E-2</v>
      </c>
      <c r="J26" s="17">
        <v>1</v>
      </c>
      <c r="K26" s="16">
        <v>2.1499999999999998E-2</v>
      </c>
      <c r="L26" s="16">
        <v>1</v>
      </c>
      <c r="M26" s="17">
        <v>-1.3690000000000001E-2</v>
      </c>
      <c r="N26" s="17">
        <v>1</v>
      </c>
      <c r="O26" s="16">
        <v>-3.7499999999999999E-3</v>
      </c>
      <c r="P26" s="16">
        <v>1</v>
      </c>
      <c r="Q26" s="17">
        <v>1.213E-2</v>
      </c>
      <c r="R26" s="17">
        <v>1</v>
      </c>
      <c r="S26" s="16">
        <v>3.1800000000000001E-3</v>
      </c>
      <c r="T26" s="16">
        <v>1</v>
      </c>
      <c r="U26" s="17" t="s">
        <v>6</v>
      </c>
      <c r="V26" s="17" t="s">
        <v>6</v>
      </c>
      <c r="W26" s="16" t="s">
        <v>6</v>
      </c>
      <c r="X26" s="16" t="s">
        <v>6</v>
      </c>
      <c r="Y26" s="17" t="s">
        <v>6</v>
      </c>
      <c r="Z26" s="17" t="s">
        <v>6</v>
      </c>
      <c r="AA26" s="14" t="s">
        <v>6</v>
      </c>
      <c r="AB26" s="12" t="s">
        <v>32</v>
      </c>
      <c r="AC26" s="12" t="s">
        <v>1</v>
      </c>
    </row>
    <row r="27" spans="1:29" x14ac:dyDescent="0.25">
      <c r="A27" s="1" t="s">
        <v>6</v>
      </c>
      <c r="B27" s="6" t="s">
        <v>53</v>
      </c>
      <c r="C27" s="8">
        <v>1608.23</v>
      </c>
      <c r="D27" s="8">
        <v>1608.23</v>
      </c>
      <c r="E27" s="10">
        <v>464.19</v>
      </c>
      <c r="F27" s="10">
        <v>464.19</v>
      </c>
      <c r="G27" s="8">
        <v>-1783.99</v>
      </c>
      <c r="H27" s="8">
        <v>-1783.99</v>
      </c>
      <c r="I27" s="10">
        <v>2716.8</v>
      </c>
      <c r="J27" s="10">
        <v>2716.8</v>
      </c>
      <c r="K27" s="8">
        <v>1384.18</v>
      </c>
      <c r="L27" s="8">
        <v>1384.18</v>
      </c>
      <c r="M27" s="10">
        <v>-911.55</v>
      </c>
      <c r="N27" s="10">
        <v>-911.55</v>
      </c>
      <c r="O27" s="8">
        <v>-269.7</v>
      </c>
      <c r="P27" s="8">
        <v>-269.7</v>
      </c>
      <c r="Q27" s="10">
        <v>803.15</v>
      </c>
      <c r="R27" s="10">
        <v>803.15</v>
      </c>
      <c r="S27" s="8">
        <v>223.63</v>
      </c>
      <c r="T27" s="8">
        <v>223.63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2" t="s">
        <v>32</v>
      </c>
      <c r="AC27" s="12" t="s">
        <v>1</v>
      </c>
    </row>
    <row r="28" spans="1:29" x14ac:dyDescent="0.25">
      <c r="A28" s="1" t="s">
        <v>6</v>
      </c>
      <c r="B28" s="19" t="s">
        <v>6</v>
      </c>
      <c r="C28" s="20">
        <f>SUM(C7:C25)-C26</f>
        <v>0</v>
      </c>
      <c r="D28" s="20">
        <f t="shared" ref="D28:T28" si="0">SUM(D7:D25)-D26</f>
        <v>9.9999999998434674E-6</v>
      </c>
      <c r="E28" s="20">
        <f t="shared" si="0"/>
        <v>0</v>
      </c>
      <c r="F28" s="20">
        <f t="shared" si="0"/>
        <v>0</v>
      </c>
      <c r="G28" s="20">
        <f t="shared" si="0"/>
        <v>9.9999999999995925E-6</v>
      </c>
      <c r="H28" s="20">
        <f t="shared" si="0"/>
        <v>-1.0000000000176534E-5</v>
      </c>
      <c r="I28" s="20">
        <f t="shared" si="0"/>
        <v>9.9999999999891842E-6</v>
      </c>
      <c r="J28" s="20">
        <f t="shared" si="0"/>
        <v>0</v>
      </c>
      <c r="K28" s="20">
        <f t="shared" si="0"/>
        <v>-9.9999999999961231E-6</v>
      </c>
      <c r="L28" s="20">
        <f t="shared" si="0"/>
        <v>0</v>
      </c>
      <c r="M28" s="20">
        <f t="shared" si="0"/>
        <v>-9.9999999999995925E-6</v>
      </c>
      <c r="N28" s="20">
        <f t="shared" si="0"/>
        <v>9.9999999998434674E-6</v>
      </c>
      <c r="O28" s="20">
        <f t="shared" si="0"/>
        <v>0</v>
      </c>
      <c r="P28" s="20">
        <f t="shared" si="0"/>
        <v>1.0000000000065512E-5</v>
      </c>
      <c r="Q28" s="20">
        <f t="shared" si="0"/>
        <v>1.0000000000001327E-5</v>
      </c>
      <c r="R28" s="20">
        <f t="shared" si="0"/>
        <v>0</v>
      </c>
      <c r="S28" s="20">
        <f t="shared" si="0"/>
        <v>-1.0000000000000894E-5</v>
      </c>
      <c r="T28" s="20">
        <f t="shared" si="0"/>
        <v>0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2" t="s">
        <v>32</v>
      </c>
      <c r="AC28" s="12" t="s">
        <v>1</v>
      </c>
    </row>
    <row r="29" spans="1:29" x14ac:dyDescent="0.25">
      <c r="A29" s="1" t="s">
        <v>6</v>
      </c>
      <c r="B29" s="5" t="s">
        <v>54</v>
      </c>
      <c r="C29" s="7">
        <v>2.6249999999999999E-2</v>
      </c>
      <c r="D29" s="7">
        <v>0.67659000000000002</v>
      </c>
      <c r="E29" s="9">
        <v>7.7099999999999998E-3</v>
      </c>
      <c r="F29" s="9">
        <v>0.68220000000000003</v>
      </c>
      <c r="G29" s="7">
        <v>-1.532E-2</v>
      </c>
      <c r="H29" s="7">
        <v>0.69018000000000002</v>
      </c>
      <c r="I29" s="9">
        <v>3.628E-2</v>
      </c>
      <c r="J29" s="9">
        <v>0.68703000000000003</v>
      </c>
      <c r="K29" s="7">
        <v>2.0080000000000001E-2</v>
      </c>
      <c r="L29" s="7">
        <v>0.68590999999999991</v>
      </c>
      <c r="M29" s="9">
        <v>-2.928E-2</v>
      </c>
      <c r="N29" s="9">
        <v>0.66754000000000002</v>
      </c>
      <c r="O29" s="7">
        <v>-4.8500000000000001E-3</v>
      </c>
      <c r="P29" s="7">
        <v>0.66193999999999997</v>
      </c>
      <c r="Q29" s="9">
        <v>9.9900000000000006E-3</v>
      </c>
      <c r="R29" s="9">
        <v>0.66242000000000001</v>
      </c>
      <c r="S29" s="7">
        <v>-5.1500000000000001E-3</v>
      </c>
      <c r="T29" s="7">
        <v>0.65532000000000001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2" t="s">
        <v>32</v>
      </c>
      <c r="AC29" s="12" t="s">
        <v>1</v>
      </c>
    </row>
    <row r="30" spans="1:29" x14ac:dyDescent="0.25">
      <c r="A30" s="1" t="s">
        <v>6</v>
      </c>
      <c r="B30" s="5" t="s">
        <v>55</v>
      </c>
      <c r="C30" s="7">
        <v>9.7999999999999997E-4</v>
      </c>
      <c r="D30" s="7">
        <v>0.32341000000000003</v>
      </c>
      <c r="E30" s="9">
        <v>-4.0000000000000003E-5</v>
      </c>
      <c r="F30" s="9">
        <v>0.31780000000000003</v>
      </c>
      <c r="G30" s="7">
        <v>-1.3610000000000001E-2</v>
      </c>
      <c r="H30" s="7">
        <v>0.30981999999999998</v>
      </c>
      <c r="I30" s="9">
        <v>8.7399999999999995E-3</v>
      </c>
      <c r="J30" s="9">
        <v>0.31297000000000003</v>
      </c>
      <c r="K30" s="7">
        <v>1.4199999999999998E-3</v>
      </c>
      <c r="L30" s="7">
        <v>0.31408999999999998</v>
      </c>
      <c r="M30" s="9">
        <v>1.559E-2</v>
      </c>
      <c r="N30" s="9">
        <v>0.33246000000000003</v>
      </c>
      <c r="O30" s="7">
        <v>1.1100000000000001E-3</v>
      </c>
      <c r="P30" s="7">
        <v>0.33805999999999997</v>
      </c>
      <c r="Q30" s="9">
        <v>2.14E-3</v>
      </c>
      <c r="R30" s="9">
        <v>0.33758000000000005</v>
      </c>
      <c r="S30" s="7">
        <v>8.3199999999999993E-3</v>
      </c>
      <c r="T30" s="7">
        <v>0.34468000000000004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2" t="s">
        <v>32</v>
      </c>
      <c r="AC30" s="12" t="s">
        <v>1</v>
      </c>
    </row>
    <row r="31" spans="1:29" s="18" customFormat="1" x14ac:dyDescent="0.25">
      <c r="A31" s="14" t="s">
        <v>6</v>
      </c>
      <c r="B31" s="15" t="s">
        <v>52</v>
      </c>
      <c r="C31" s="16">
        <v>2.7229999999999997E-2</v>
      </c>
      <c r="D31" s="16">
        <v>1</v>
      </c>
      <c r="E31" s="17">
        <v>7.6699999999999997E-3</v>
      </c>
      <c r="F31" s="17">
        <v>1</v>
      </c>
      <c r="G31" s="16">
        <v>-2.894E-2</v>
      </c>
      <c r="H31" s="16">
        <v>1</v>
      </c>
      <c r="I31" s="17">
        <v>4.5030000000000001E-2</v>
      </c>
      <c r="J31" s="17">
        <v>1</v>
      </c>
      <c r="K31" s="16">
        <v>2.1499999999999998E-2</v>
      </c>
      <c r="L31" s="16">
        <v>1</v>
      </c>
      <c r="M31" s="17">
        <v>-1.3690000000000001E-2</v>
      </c>
      <c r="N31" s="17">
        <v>1</v>
      </c>
      <c r="O31" s="16">
        <v>-3.7499999999999999E-3</v>
      </c>
      <c r="P31" s="16">
        <v>1</v>
      </c>
      <c r="Q31" s="17">
        <v>1.213E-2</v>
      </c>
      <c r="R31" s="17">
        <v>1</v>
      </c>
      <c r="S31" s="16">
        <v>3.1800000000000001E-3</v>
      </c>
      <c r="T31" s="16">
        <v>1</v>
      </c>
      <c r="U31" s="17" t="s">
        <v>6</v>
      </c>
      <c r="V31" s="17" t="s">
        <v>6</v>
      </c>
      <c r="W31" s="16" t="s">
        <v>6</v>
      </c>
      <c r="X31" s="16" t="s">
        <v>6</v>
      </c>
      <c r="Y31" s="17" t="s">
        <v>6</v>
      </c>
      <c r="Z31" s="17" t="s">
        <v>6</v>
      </c>
      <c r="AA31" s="14" t="s">
        <v>6</v>
      </c>
      <c r="AB31" s="12" t="s">
        <v>32</v>
      </c>
      <c r="AC31" s="12" t="s">
        <v>1</v>
      </c>
    </row>
    <row r="32" spans="1:29" x14ac:dyDescent="0.25">
      <c r="A32" s="1" t="s">
        <v>6</v>
      </c>
      <c r="B32" s="1" t="s">
        <v>6</v>
      </c>
      <c r="C32" s="21">
        <f>SUM(C29:C30)-C31</f>
        <v>0</v>
      </c>
      <c r="D32" s="21">
        <f t="shared" ref="D32:T32" si="1">SUM(D29:D30)-D31</f>
        <v>0</v>
      </c>
      <c r="E32" s="21">
        <f t="shared" si="1"/>
        <v>0</v>
      </c>
      <c r="F32" s="21">
        <f t="shared" si="1"/>
        <v>0</v>
      </c>
      <c r="G32" s="21">
        <f t="shared" si="1"/>
        <v>9.9999999999995925E-6</v>
      </c>
      <c r="H32" s="21">
        <f t="shared" si="1"/>
        <v>0</v>
      </c>
      <c r="I32" s="21">
        <f t="shared" si="1"/>
        <v>-1.0000000000003062E-5</v>
      </c>
      <c r="J32" s="21">
        <f t="shared" si="1"/>
        <v>0</v>
      </c>
      <c r="K32" s="21">
        <f t="shared" si="1"/>
        <v>0</v>
      </c>
      <c r="L32" s="21">
        <f t="shared" si="1"/>
        <v>0</v>
      </c>
      <c r="M32" s="21">
        <f t="shared" si="1"/>
        <v>0</v>
      </c>
      <c r="N32" s="21">
        <f t="shared" si="1"/>
        <v>0</v>
      </c>
      <c r="O32" s="21">
        <f t="shared" si="1"/>
        <v>9.9999999999995925E-6</v>
      </c>
      <c r="P32" s="21">
        <f t="shared" si="1"/>
        <v>0</v>
      </c>
      <c r="Q32" s="21">
        <f t="shared" si="1"/>
        <v>0</v>
      </c>
      <c r="R32" s="21">
        <f t="shared" si="1"/>
        <v>0</v>
      </c>
      <c r="S32" s="21">
        <f t="shared" si="1"/>
        <v>-1.0000000000000894E-5</v>
      </c>
      <c r="T32" s="21">
        <f t="shared" si="1"/>
        <v>0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2" t="s">
        <v>32</v>
      </c>
      <c r="AC32" s="12" t="s">
        <v>1</v>
      </c>
    </row>
    <row r="33" spans="1:29" x14ac:dyDescent="0.25">
      <c r="A33" s="1" t="s">
        <v>6</v>
      </c>
      <c r="B33" s="5" t="s">
        <v>56</v>
      </c>
      <c r="C33" s="7">
        <v>2.3450000000000002E-2</v>
      </c>
      <c r="D33" s="7">
        <v>0.95628000000000002</v>
      </c>
      <c r="E33" s="9">
        <v>8.3800000000000003E-3</v>
      </c>
      <c r="F33" s="9">
        <v>0.95462000000000002</v>
      </c>
      <c r="G33" s="7">
        <v>-2.7019999999999999E-2</v>
      </c>
      <c r="H33" s="7">
        <v>0.95507000000000009</v>
      </c>
      <c r="I33" s="9">
        <v>3.7830000000000003E-2</v>
      </c>
      <c r="J33" s="9">
        <v>0.95706999999999998</v>
      </c>
      <c r="K33" s="7">
        <v>1.393E-2</v>
      </c>
      <c r="L33" s="7">
        <v>0.95680999999999994</v>
      </c>
      <c r="M33" s="9">
        <v>-6.2700000000000004E-3</v>
      </c>
      <c r="N33" s="9">
        <v>0.9575499999999999</v>
      </c>
      <c r="O33" s="7">
        <v>9.1E-4</v>
      </c>
      <c r="P33" s="7">
        <v>0.96133999999999997</v>
      </c>
      <c r="Q33" s="9">
        <v>9.1800000000000007E-3</v>
      </c>
      <c r="R33" s="9">
        <v>0.96084999999999998</v>
      </c>
      <c r="S33" s="7">
        <v>6.62E-3</v>
      </c>
      <c r="T33" s="7">
        <v>0.96346999999999994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2" t="s">
        <v>32</v>
      </c>
      <c r="AC33" s="12" t="s">
        <v>1</v>
      </c>
    </row>
    <row r="34" spans="1:29" x14ac:dyDescent="0.25">
      <c r="A34" s="1" t="s">
        <v>6</v>
      </c>
      <c r="B34" s="5" t="s">
        <v>57</v>
      </c>
      <c r="C34" s="7">
        <v>3.7799999999999999E-3</v>
      </c>
      <c r="D34" s="7">
        <v>4.3720000000000002E-2</v>
      </c>
      <c r="E34" s="9">
        <v>-7.1999999999999994E-4</v>
      </c>
      <c r="F34" s="9">
        <v>4.5380000000000004E-2</v>
      </c>
      <c r="G34" s="7">
        <v>-1.92E-3</v>
      </c>
      <c r="H34" s="7">
        <v>4.4930000000000005E-2</v>
      </c>
      <c r="I34" s="9">
        <v>7.1999999999999998E-3</v>
      </c>
      <c r="J34" s="9">
        <v>4.2930000000000003E-2</v>
      </c>
      <c r="K34" s="7">
        <v>7.5599999999999999E-3</v>
      </c>
      <c r="L34" s="7">
        <v>4.3189999999999999E-2</v>
      </c>
      <c r="M34" s="9">
        <v>-7.4199999999999995E-3</v>
      </c>
      <c r="N34" s="9">
        <v>4.2450000000000002E-2</v>
      </c>
      <c r="O34" s="7">
        <v>-4.6600000000000001E-3</v>
      </c>
      <c r="P34" s="7">
        <v>3.866E-2</v>
      </c>
      <c r="Q34" s="9">
        <v>2.96E-3</v>
      </c>
      <c r="R34" s="9">
        <v>3.9149999999999997E-2</v>
      </c>
      <c r="S34" s="7">
        <v>-3.4399999999999999E-3</v>
      </c>
      <c r="T34" s="7">
        <v>3.653E-2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2" t="s">
        <v>32</v>
      </c>
      <c r="AC34" s="12" t="s">
        <v>1</v>
      </c>
    </row>
    <row r="35" spans="1:29" s="18" customFormat="1" x14ac:dyDescent="0.25">
      <c r="A35" s="14" t="s">
        <v>6</v>
      </c>
      <c r="B35" s="15" t="s">
        <v>52</v>
      </c>
      <c r="C35" s="16">
        <v>2.7229999999999997E-2</v>
      </c>
      <c r="D35" s="16">
        <v>1</v>
      </c>
      <c r="E35" s="17">
        <v>7.6699999999999997E-3</v>
      </c>
      <c r="F35" s="17">
        <v>1</v>
      </c>
      <c r="G35" s="16">
        <v>-2.894E-2</v>
      </c>
      <c r="H35" s="16">
        <v>1</v>
      </c>
      <c r="I35" s="17">
        <v>4.5030000000000001E-2</v>
      </c>
      <c r="J35" s="17">
        <v>1</v>
      </c>
      <c r="K35" s="16">
        <v>2.1499999999999998E-2</v>
      </c>
      <c r="L35" s="16">
        <v>1</v>
      </c>
      <c r="M35" s="17">
        <v>-1.3690000000000001E-2</v>
      </c>
      <c r="N35" s="17">
        <v>1</v>
      </c>
      <c r="O35" s="16">
        <v>-3.7499999999999999E-3</v>
      </c>
      <c r="P35" s="16">
        <v>1</v>
      </c>
      <c r="Q35" s="17">
        <v>1.213E-2</v>
      </c>
      <c r="R35" s="17">
        <v>1</v>
      </c>
      <c r="S35" s="16">
        <v>3.1800000000000001E-3</v>
      </c>
      <c r="T35" s="16">
        <v>1</v>
      </c>
      <c r="U35" s="17" t="s">
        <v>6</v>
      </c>
      <c r="V35" s="17" t="s">
        <v>6</v>
      </c>
      <c r="W35" s="16" t="s">
        <v>6</v>
      </c>
      <c r="X35" s="16" t="s">
        <v>6</v>
      </c>
      <c r="Y35" s="17" t="s">
        <v>6</v>
      </c>
      <c r="Z35" s="17" t="s">
        <v>6</v>
      </c>
      <c r="AA35" s="14" t="s">
        <v>6</v>
      </c>
      <c r="AB35" s="12" t="s">
        <v>32</v>
      </c>
      <c r="AC35" s="12" t="s">
        <v>1</v>
      </c>
    </row>
    <row r="36" spans="1:29" x14ac:dyDescent="0.25">
      <c r="A36" s="1" t="s">
        <v>6</v>
      </c>
      <c r="B36" s="1" t="s">
        <v>6</v>
      </c>
      <c r="C36" s="21">
        <f>SUM(C33:C34)-C35</f>
        <v>0</v>
      </c>
      <c r="D36" s="21">
        <f t="shared" ref="D36:T36" si="2">SUM(D33:D34)-D35</f>
        <v>0</v>
      </c>
      <c r="E36" s="21">
        <f t="shared" si="2"/>
        <v>-9.9999999999995925E-6</v>
      </c>
      <c r="F36" s="21">
        <f t="shared" si="2"/>
        <v>0</v>
      </c>
      <c r="G36" s="21">
        <f t="shared" si="2"/>
        <v>0</v>
      </c>
      <c r="H36" s="21">
        <f t="shared" si="2"/>
        <v>0</v>
      </c>
      <c r="I36" s="21">
        <f t="shared" si="2"/>
        <v>0</v>
      </c>
      <c r="J36" s="21">
        <f t="shared" si="2"/>
        <v>0</v>
      </c>
      <c r="K36" s="21">
        <f t="shared" si="2"/>
        <v>-9.9999999999995925E-6</v>
      </c>
      <c r="L36" s="21">
        <f t="shared" si="2"/>
        <v>0</v>
      </c>
      <c r="M36" s="21">
        <f t="shared" si="2"/>
        <v>0</v>
      </c>
      <c r="N36" s="21">
        <f t="shared" si="2"/>
        <v>0</v>
      </c>
      <c r="O36" s="21">
        <f t="shared" si="2"/>
        <v>0</v>
      </c>
      <c r="P36" s="21">
        <f t="shared" si="2"/>
        <v>0</v>
      </c>
      <c r="Q36" s="21">
        <f t="shared" si="2"/>
        <v>1.0000000000001327E-5</v>
      </c>
      <c r="R36" s="21">
        <f t="shared" si="2"/>
        <v>0</v>
      </c>
      <c r="S36" s="21">
        <f t="shared" si="2"/>
        <v>0</v>
      </c>
      <c r="T36" s="21">
        <f t="shared" si="2"/>
        <v>0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2" t="s">
        <v>32</v>
      </c>
      <c r="AC36" s="12" t="s">
        <v>1</v>
      </c>
    </row>
    <row r="37" spans="1:29" ht="43.5" x14ac:dyDescent="0.25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2" t="s">
        <v>32</v>
      </c>
      <c r="AC37" s="12" t="s">
        <v>1</v>
      </c>
    </row>
    <row r="38" spans="1:29" x14ac:dyDescent="0.25">
      <c r="A38" s="1" t="s">
        <v>6</v>
      </c>
      <c r="B38" s="5" t="s">
        <v>33</v>
      </c>
      <c r="C38" s="7">
        <v>2.3000000000000001E-4</v>
      </c>
      <c r="D38" s="7">
        <v>2.8380000000000002E-2</v>
      </c>
      <c r="E38" s="9">
        <v>5.0000000000000001E-4</v>
      </c>
      <c r="F38" s="9">
        <v>3.4520000000000002E-2</v>
      </c>
      <c r="G38" s="7">
        <v>5.6000000000000006E-4</v>
      </c>
      <c r="H38" s="7">
        <v>3.3549999999999996E-2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2" t="s">
        <v>32</v>
      </c>
      <c r="AC38" s="12" t="s">
        <v>1</v>
      </c>
    </row>
    <row r="39" spans="1:29" x14ac:dyDescent="0.25">
      <c r="A39" s="1" t="s">
        <v>6</v>
      </c>
      <c r="B39" s="5" t="s">
        <v>34</v>
      </c>
      <c r="C39" s="7">
        <v>-4.0000000000000003E-5</v>
      </c>
      <c r="D39" s="7">
        <v>0.20783000000000001</v>
      </c>
      <c r="E39" s="9">
        <v>6.5400000000000007E-3</v>
      </c>
      <c r="F39" s="9">
        <v>0.20316999999999999</v>
      </c>
      <c r="G39" s="7">
        <v>5.47E-3</v>
      </c>
      <c r="H39" s="7">
        <v>0.19792999999999999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2" t="s">
        <v>32</v>
      </c>
      <c r="AC39" s="12" t="s">
        <v>1</v>
      </c>
    </row>
    <row r="40" spans="1:29" x14ac:dyDescent="0.25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2" t="s">
        <v>32</v>
      </c>
      <c r="AC40" s="12" t="s">
        <v>1</v>
      </c>
    </row>
    <row r="41" spans="1:29" x14ac:dyDescent="0.25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2" t="s">
        <v>32</v>
      </c>
      <c r="AC41" s="12" t="s">
        <v>1</v>
      </c>
    </row>
    <row r="42" spans="1:29" x14ac:dyDescent="0.25">
      <c r="A42" s="1" t="s">
        <v>6</v>
      </c>
      <c r="B42" s="5" t="s">
        <v>37</v>
      </c>
      <c r="C42" s="7">
        <v>7.0000000000000007E-5</v>
      </c>
      <c r="D42" s="7">
        <v>0.10601000000000001</v>
      </c>
      <c r="E42" s="9">
        <v>3.4799999999999996E-3</v>
      </c>
      <c r="F42" s="9">
        <v>0.1048</v>
      </c>
      <c r="G42" s="7">
        <v>3.5199999999999997E-3</v>
      </c>
      <c r="H42" s="7">
        <v>0.10396000000000001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2" t="s">
        <v>32</v>
      </c>
      <c r="AC42" s="12" t="s">
        <v>1</v>
      </c>
    </row>
    <row r="43" spans="1:29" x14ac:dyDescent="0.25">
      <c r="A43" s="1" t="s">
        <v>6</v>
      </c>
      <c r="B43" s="5" t="s">
        <v>38</v>
      </c>
      <c r="C43" s="7">
        <v>1.0000000000000001E-5</v>
      </c>
      <c r="D43" s="7">
        <v>3.6900000000000001E-3</v>
      </c>
      <c r="E43" s="9">
        <v>1.4000000000000001E-4</v>
      </c>
      <c r="F43" s="9">
        <v>3.7399999999999998E-3</v>
      </c>
      <c r="G43" s="7">
        <v>1.4999999999999999E-4</v>
      </c>
      <c r="H43" s="7">
        <v>4.15E-3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2" t="s">
        <v>32</v>
      </c>
      <c r="AC43" s="12" t="s">
        <v>1</v>
      </c>
    </row>
    <row r="44" spans="1:29" x14ac:dyDescent="0.25">
      <c r="A44" s="1" t="s">
        <v>6</v>
      </c>
      <c r="B44" s="5" t="s">
        <v>39</v>
      </c>
      <c r="C44" s="23">
        <v>1.2749999999999999E-2</v>
      </c>
      <c r="D44" s="7">
        <v>0.20847000000000002</v>
      </c>
      <c r="E44" s="24">
        <v>2.3650000000000001E-2</v>
      </c>
      <c r="F44" s="9">
        <v>0.20420000000000002</v>
      </c>
      <c r="G44" s="23">
        <v>2.647E-2</v>
      </c>
      <c r="H44" s="7">
        <v>0.19812000000000002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2" t="s">
        <v>32</v>
      </c>
      <c r="AC44" s="12" t="s">
        <v>1</v>
      </c>
    </row>
    <row r="45" spans="1:29" x14ac:dyDescent="0.25">
      <c r="A45" s="1" t="s">
        <v>6</v>
      </c>
      <c r="B45" s="5" t="s">
        <v>40</v>
      </c>
      <c r="C45" s="7">
        <v>-8.26E-3</v>
      </c>
      <c r="D45" s="7">
        <v>0.38979999999999998</v>
      </c>
      <c r="E45" s="9">
        <v>1.627E-2</v>
      </c>
      <c r="F45" s="9">
        <v>0.39374000000000003</v>
      </c>
      <c r="G45" s="7">
        <v>3.117E-2</v>
      </c>
      <c r="H45" s="7">
        <v>0.40860000000000002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2" t="s">
        <v>32</v>
      </c>
      <c r="AC45" s="12" t="s">
        <v>1</v>
      </c>
    </row>
    <row r="46" spans="1:29" x14ac:dyDescent="0.25">
      <c r="A46" s="1" t="s">
        <v>6</v>
      </c>
      <c r="B46" s="5" t="s">
        <v>41</v>
      </c>
      <c r="C46" s="7">
        <v>-5.8999999999999992E-4</v>
      </c>
      <c r="D46" s="7">
        <v>1.3680000000000001E-2</v>
      </c>
      <c r="E46" s="9">
        <v>-1.7999999999999998E-4</v>
      </c>
      <c r="F46" s="9">
        <v>1.4959999999999999E-2</v>
      </c>
      <c r="G46" s="7">
        <v>4.0000000000000002E-4</v>
      </c>
      <c r="H46" s="7">
        <v>1.5300000000000001E-2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2" t="s">
        <v>32</v>
      </c>
      <c r="AC46" s="12" t="s">
        <v>1</v>
      </c>
    </row>
    <row r="47" spans="1:29" x14ac:dyDescent="0.25">
      <c r="A47" s="1" t="s">
        <v>6</v>
      </c>
      <c r="B47" s="5" t="s">
        <v>42</v>
      </c>
      <c r="C47" s="7">
        <v>-3.5000000000000005E-4</v>
      </c>
      <c r="D47" s="7">
        <v>3.8870000000000002E-2</v>
      </c>
      <c r="E47" s="9">
        <v>-3.3E-4</v>
      </c>
      <c r="F47" s="9">
        <v>3.773E-2</v>
      </c>
      <c r="G47" s="7">
        <v>-6.4999999999999997E-4</v>
      </c>
      <c r="H47" s="7">
        <v>3.6989999999999995E-2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2" t="s">
        <v>32</v>
      </c>
      <c r="AC47" s="12" t="s">
        <v>1</v>
      </c>
    </row>
    <row r="48" spans="1:29" x14ac:dyDescent="0.25">
      <c r="A48" s="1" t="s">
        <v>6</v>
      </c>
      <c r="B48" s="5" t="s">
        <v>43</v>
      </c>
      <c r="C48" s="7">
        <v>-6.0000000000000002E-5</v>
      </c>
      <c r="D48" s="7">
        <v>3.5000000000000005E-4</v>
      </c>
      <c r="E48" s="9">
        <v>-2.9E-4</v>
      </c>
      <c r="F48" s="9">
        <v>2.8000000000000003E-4</v>
      </c>
      <c r="G48" s="7">
        <v>-2.9999999999999997E-4</v>
      </c>
      <c r="H48" s="7">
        <v>1.8999999999999998E-4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2" t="s">
        <v>32</v>
      </c>
      <c r="AC48" s="12" t="s">
        <v>1</v>
      </c>
    </row>
    <row r="49" spans="1:29" x14ac:dyDescent="0.25">
      <c r="A49" s="1" t="s">
        <v>6</v>
      </c>
      <c r="B49" s="5" t="s">
        <v>44</v>
      </c>
      <c r="C49" s="7">
        <v>1.3800000000000002E-3</v>
      </c>
      <c r="D49" s="7">
        <v>3.82E-3</v>
      </c>
      <c r="E49" s="9">
        <v>8.5699999999999995E-3</v>
      </c>
      <c r="F49" s="9">
        <v>4.0300000000000006E-3</v>
      </c>
      <c r="G49" s="7">
        <v>3.7099999999999998E-3</v>
      </c>
      <c r="H49" s="7">
        <v>2.5300000000000001E-3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2" t="s">
        <v>32</v>
      </c>
      <c r="AC49" s="12" t="s">
        <v>1</v>
      </c>
    </row>
    <row r="50" spans="1:29" x14ac:dyDescent="0.25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2" t="s">
        <v>32</v>
      </c>
      <c r="AC50" s="12" t="s">
        <v>1</v>
      </c>
    </row>
    <row r="51" spans="1:29" x14ac:dyDescent="0.25">
      <c r="A51" s="1" t="s">
        <v>6</v>
      </c>
      <c r="B51" s="5" t="s">
        <v>46</v>
      </c>
      <c r="C51" s="7">
        <v>1.0000000000000001E-5</v>
      </c>
      <c r="D51" s="7">
        <v>9.2000000000000003E-4</v>
      </c>
      <c r="E51" s="9">
        <v>0</v>
      </c>
      <c r="F51" s="9">
        <v>6.8000000000000005E-4</v>
      </c>
      <c r="G51" s="7">
        <v>0</v>
      </c>
      <c r="H51" s="7">
        <v>5.6999999999999998E-4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2" t="s">
        <v>32</v>
      </c>
      <c r="AC51" s="12" t="s">
        <v>1</v>
      </c>
    </row>
    <row r="52" spans="1:29" x14ac:dyDescent="0.25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2" t="s">
        <v>32</v>
      </c>
      <c r="AC52" s="12" t="s">
        <v>1</v>
      </c>
    </row>
    <row r="53" spans="1:29" x14ac:dyDescent="0.25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2" t="s">
        <v>32</v>
      </c>
      <c r="AC53" s="12" t="s">
        <v>1</v>
      </c>
    </row>
    <row r="54" spans="1:29" x14ac:dyDescent="0.25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2" t="s">
        <v>32</v>
      </c>
      <c r="AC54" s="12" t="s">
        <v>1</v>
      </c>
    </row>
    <row r="55" spans="1:29" x14ac:dyDescent="0.25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2" t="s">
        <v>32</v>
      </c>
      <c r="AC55" s="12" t="s">
        <v>1</v>
      </c>
    </row>
    <row r="56" spans="1:29" x14ac:dyDescent="0.25">
      <c r="A56" s="1" t="s">
        <v>6</v>
      </c>
      <c r="B56" s="5" t="s">
        <v>51</v>
      </c>
      <c r="C56" s="7">
        <v>0</v>
      </c>
      <c r="D56" s="7">
        <v>-1.83E-3</v>
      </c>
      <c r="E56" s="9">
        <v>0</v>
      </c>
      <c r="F56" s="9">
        <v>-1.8500000000000001E-3</v>
      </c>
      <c r="G56" s="7">
        <v>0</v>
      </c>
      <c r="H56" s="7">
        <v>-1.89E-3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2" t="s">
        <v>32</v>
      </c>
      <c r="AC56" s="12" t="s">
        <v>1</v>
      </c>
    </row>
    <row r="57" spans="1:29" s="18" customFormat="1" x14ac:dyDescent="0.25">
      <c r="A57" s="14" t="s">
        <v>6</v>
      </c>
      <c r="B57" s="15" t="s">
        <v>67</v>
      </c>
      <c r="C57" s="16">
        <v>5.1600000000000005E-3</v>
      </c>
      <c r="D57" s="16">
        <v>1</v>
      </c>
      <c r="E57" s="17">
        <v>5.8310000000000001E-2</v>
      </c>
      <c r="F57" s="17">
        <v>1</v>
      </c>
      <c r="G57" s="16">
        <v>7.0529999999999995E-2</v>
      </c>
      <c r="H57" s="16">
        <v>1</v>
      </c>
      <c r="I57" s="17" t="s">
        <v>6</v>
      </c>
      <c r="J57" s="17" t="s">
        <v>6</v>
      </c>
      <c r="K57" s="14" t="s">
        <v>6</v>
      </c>
      <c r="L57" s="14" t="s">
        <v>6</v>
      </c>
      <c r="M57" s="14" t="s">
        <v>6</v>
      </c>
      <c r="N57" s="14" t="s">
        <v>6</v>
      </c>
      <c r="O57" s="14" t="s">
        <v>6</v>
      </c>
      <c r="P57" s="14" t="s">
        <v>6</v>
      </c>
      <c r="Q57" s="14" t="s">
        <v>6</v>
      </c>
      <c r="R57" s="14" t="s">
        <v>6</v>
      </c>
      <c r="S57" s="14" t="s">
        <v>6</v>
      </c>
      <c r="T57" s="14" t="s">
        <v>6</v>
      </c>
      <c r="U57" s="14" t="s">
        <v>6</v>
      </c>
      <c r="V57" s="14" t="s">
        <v>6</v>
      </c>
      <c r="W57" s="14" t="s">
        <v>6</v>
      </c>
      <c r="X57" s="14" t="s">
        <v>6</v>
      </c>
      <c r="Y57" s="14" t="s">
        <v>6</v>
      </c>
      <c r="Z57" s="14" t="s">
        <v>6</v>
      </c>
      <c r="AA57" s="14" t="s">
        <v>6</v>
      </c>
      <c r="AB57" s="12" t="s">
        <v>32</v>
      </c>
      <c r="AC57" s="12" t="s">
        <v>1</v>
      </c>
    </row>
    <row r="58" spans="1:29" x14ac:dyDescent="0.25">
      <c r="A58" s="1" t="s">
        <v>6</v>
      </c>
      <c r="B58" s="6" t="s">
        <v>53</v>
      </c>
      <c r="C58" s="8">
        <v>288.43</v>
      </c>
      <c r="D58" s="8">
        <v>288.43</v>
      </c>
      <c r="E58" s="10">
        <v>3477.86</v>
      </c>
      <c r="F58" s="10">
        <v>3477.86</v>
      </c>
      <c r="G58" s="8">
        <v>4234.9399999999996</v>
      </c>
      <c r="H58" s="8">
        <v>4234.9399999999996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2" t="s">
        <v>32</v>
      </c>
      <c r="AC58" s="12" t="s">
        <v>1</v>
      </c>
    </row>
    <row r="59" spans="1:29" x14ac:dyDescent="0.25">
      <c r="A59" s="1" t="s">
        <v>6</v>
      </c>
      <c r="B59" s="1" t="s">
        <v>6</v>
      </c>
      <c r="C59" s="20">
        <f>SUM(C38:C56)-C57</f>
        <v>-1.0000000000002195E-5</v>
      </c>
      <c r="D59" s="20">
        <f t="shared" ref="D59:H59" si="3">SUM(D38:D56)-D57</f>
        <v>-1.0000000000065512E-5</v>
      </c>
      <c r="E59" s="20">
        <f t="shared" si="3"/>
        <v>4.0000000000005309E-5</v>
      </c>
      <c r="F59" s="20">
        <f t="shared" si="3"/>
        <v>0</v>
      </c>
      <c r="G59" s="20">
        <f t="shared" si="3"/>
        <v>-2.9999999999988369E-5</v>
      </c>
      <c r="H59" s="20">
        <f t="shared" si="3"/>
        <v>0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2" t="s">
        <v>32</v>
      </c>
      <c r="AC59" s="12" t="s">
        <v>1</v>
      </c>
    </row>
    <row r="60" spans="1:29" x14ac:dyDescent="0.25">
      <c r="A60" s="1" t="s">
        <v>6</v>
      </c>
      <c r="B60" s="5" t="s">
        <v>54</v>
      </c>
      <c r="C60" s="7">
        <v>1.8319999999999999E-2</v>
      </c>
      <c r="D60" s="7">
        <v>0.6829900000000001</v>
      </c>
      <c r="E60" s="9">
        <v>4.4940000000000001E-2</v>
      </c>
      <c r="F60" s="9">
        <v>0.68157999999999996</v>
      </c>
      <c r="G60" s="7">
        <v>4.4850000000000001E-2</v>
      </c>
      <c r="H60" s="7">
        <v>0.67435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2" t="s">
        <v>32</v>
      </c>
      <c r="AC60" s="12" t="s">
        <v>1</v>
      </c>
    </row>
    <row r="61" spans="1:29" x14ac:dyDescent="0.25">
      <c r="A61" s="1" t="s">
        <v>6</v>
      </c>
      <c r="B61" s="5" t="s">
        <v>55</v>
      </c>
      <c r="C61" s="7">
        <v>-1.269E-2</v>
      </c>
      <c r="D61" s="7">
        <v>0.31701000000000001</v>
      </c>
      <c r="E61" s="9">
        <v>1.291E-2</v>
      </c>
      <c r="F61" s="9">
        <v>0.31841999999999998</v>
      </c>
      <c r="G61" s="7">
        <v>2.4660000000000001E-2</v>
      </c>
      <c r="H61" s="7">
        <v>0.32565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2" t="s">
        <v>32</v>
      </c>
      <c r="AC61" s="12" t="s">
        <v>1</v>
      </c>
    </row>
    <row r="62" spans="1:29" s="18" customFormat="1" x14ac:dyDescent="0.25">
      <c r="A62" s="14" t="s">
        <v>6</v>
      </c>
      <c r="B62" s="15" t="s">
        <v>67</v>
      </c>
      <c r="C62" s="16">
        <v>5.1600000000000005E-3</v>
      </c>
      <c r="D62" s="16">
        <v>1</v>
      </c>
      <c r="E62" s="17">
        <v>5.8310000000000001E-2</v>
      </c>
      <c r="F62" s="17">
        <v>1</v>
      </c>
      <c r="G62" s="16">
        <v>7.0529999999999995E-2</v>
      </c>
      <c r="H62" s="16">
        <v>1</v>
      </c>
      <c r="I62" s="17" t="s">
        <v>6</v>
      </c>
      <c r="J62" s="17" t="s">
        <v>6</v>
      </c>
      <c r="K62" s="14" t="s">
        <v>6</v>
      </c>
      <c r="L62" s="14" t="s">
        <v>6</v>
      </c>
      <c r="M62" s="14" t="s">
        <v>6</v>
      </c>
      <c r="N62" s="14" t="s">
        <v>6</v>
      </c>
      <c r="O62" s="14" t="s">
        <v>6</v>
      </c>
      <c r="P62" s="14" t="s">
        <v>6</v>
      </c>
      <c r="Q62" s="14" t="s">
        <v>6</v>
      </c>
      <c r="R62" s="14" t="s">
        <v>6</v>
      </c>
      <c r="S62" s="14" t="s">
        <v>6</v>
      </c>
      <c r="T62" s="14" t="s">
        <v>6</v>
      </c>
      <c r="U62" s="14" t="s">
        <v>6</v>
      </c>
      <c r="V62" s="14" t="s">
        <v>6</v>
      </c>
      <c r="W62" s="14" t="s">
        <v>6</v>
      </c>
      <c r="X62" s="14" t="s">
        <v>6</v>
      </c>
      <c r="Y62" s="14" t="s">
        <v>6</v>
      </c>
      <c r="Z62" s="14" t="s">
        <v>6</v>
      </c>
      <c r="AA62" s="14" t="s">
        <v>6</v>
      </c>
      <c r="AB62" s="12" t="s">
        <v>32</v>
      </c>
      <c r="AC62" s="12" t="s">
        <v>1</v>
      </c>
    </row>
    <row r="63" spans="1:29" x14ac:dyDescent="0.25">
      <c r="A63" s="1" t="s">
        <v>6</v>
      </c>
      <c r="B63" s="1" t="s">
        <v>6</v>
      </c>
      <c r="C63" s="21">
        <f>SUM(C60:C61)-C62</f>
        <v>4.6999999999999906E-4</v>
      </c>
      <c r="D63" s="21">
        <f t="shared" ref="D63:H63" si="4">SUM(D60:D61)-D62</f>
        <v>0</v>
      </c>
      <c r="E63" s="21">
        <f t="shared" si="4"/>
        <v>-4.6000000000000207E-4</v>
      </c>
      <c r="F63" s="21">
        <f t="shared" si="4"/>
        <v>0</v>
      </c>
      <c r="G63" s="21">
        <f t="shared" si="4"/>
        <v>-1.0199999999999931E-3</v>
      </c>
      <c r="H63" s="21">
        <f t="shared" si="4"/>
        <v>0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2" t="s">
        <v>32</v>
      </c>
      <c r="AC63" s="12" t="s">
        <v>1</v>
      </c>
    </row>
    <row r="64" spans="1:29" x14ac:dyDescent="0.25">
      <c r="A64" s="1" t="s">
        <v>6</v>
      </c>
      <c r="B64" s="5" t="s">
        <v>56</v>
      </c>
      <c r="C64" s="7">
        <v>4.15E-3</v>
      </c>
      <c r="D64" s="7">
        <v>0.95531999999999995</v>
      </c>
      <c r="E64" s="9">
        <v>5.0029999999999998E-2</v>
      </c>
      <c r="F64" s="9">
        <v>0.95623000000000002</v>
      </c>
      <c r="G64" s="7">
        <v>6.7650000000000002E-2</v>
      </c>
      <c r="H64" s="7">
        <v>0.95811999999999997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2" t="s">
        <v>32</v>
      </c>
      <c r="AC64" s="12" t="s">
        <v>1</v>
      </c>
    </row>
    <row r="65" spans="1:29" x14ac:dyDescent="0.25">
      <c r="A65" s="1" t="s">
        <v>6</v>
      </c>
      <c r="B65" s="5" t="s">
        <v>57</v>
      </c>
      <c r="C65" s="7">
        <v>1.14E-3</v>
      </c>
      <c r="D65" s="7">
        <v>4.4679999999999997E-2</v>
      </c>
      <c r="E65" s="9">
        <v>8.4399999999999996E-3</v>
      </c>
      <c r="F65" s="9">
        <v>4.3769999999999996E-2</v>
      </c>
      <c r="G65" s="7">
        <v>3.2400000000000003E-3</v>
      </c>
      <c r="H65" s="7">
        <v>4.1880000000000001E-2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2" t="s">
        <v>32</v>
      </c>
      <c r="AC65" s="12" t="s">
        <v>1</v>
      </c>
    </row>
    <row r="66" spans="1:29" s="18" customFormat="1" x14ac:dyDescent="0.25">
      <c r="A66" s="14" t="s">
        <v>6</v>
      </c>
      <c r="B66" s="15" t="s">
        <v>67</v>
      </c>
      <c r="C66" s="16">
        <v>5.1600000000000005E-3</v>
      </c>
      <c r="D66" s="16">
        <v>1</v>
      </c>
      <c r="E66" s="17">
        <v>5.8310000000000001E-2</v>
      </c>
      <c r="F66" s="17">
        <v>1</v>
      </c>
      <c r="G66" s="16">
        <v>7.0529999999999995E-2</v>
      </c>
      <c r="H66" s="16">
        <v>1</v>
      </c>
      <c r="I66" s="17" t="s">
        <v>6</v>
      </c>
      <c r="J66" s="17" t="s">
        <v>6</v>
      </c>
      <c r="K66" s="14" t="s">
        <v>6</v>
      </c>
      <c r="L66" s="14" t="s">
        <v>6</v>
      </c>
      <c r="M66" s="14" t="s">
        <v>6</v>
      </c>
      <c r="N66" s="14" t="s">
        <v>6</v>
      </c>
      <c r="O66" s="14" t="s">
        <v>6</v>
      </c>
      <c r="P66" s="14" t="s">
        <v>6</v>
      </c>
      <c r="Q66" s="14" t="s">
        <v>6</v>
      </c>
      <c r="R66" s="14" t="s">
        <v>6</v>
      </c>
      <c r="S66" s="14" t="s">
        <v>6</v>
      </c>
      <c r="T66" s="14" t="s">
        <v>6</v>
      </c>
      <c r="U66" s="14" t="s">
        <v>6</v>
      </c>
      <c r="V66" s="14" t="s">
        <v>6</v>
      </c>
      <c r="W66" s="14" t="s">
        <v>6</v>
      </c>
      <c r="X66" s="14" t="s">
        <v>6</v>
      </c>
      <c r="Y66" s="14" t="s">
        <v>6</v>
      </c>
      <c r="Z66" s="14" t="s">
        <v>6</v>
      </c>
      <c r="AA66" s="14" t="s">
        <v>6</v>
      </c>
      <c r="AB66" s="12" t="s">
        <v>32</v>
      </c>
      <c r="AC66" s="12" t="s">
        <v>1</v>
      </c>
    </row>
    <row r="67" spans="1:29" x14ac:dyDescent="0.25">
      <c r="A67" s="11" t="s">
        <v>70</v>
      </c>
      <c r="B67" s="22" t="s">
        <v>68</v>
      </c>
      <c r="C67" s="21">
        <f>SUM(C64:C65)-C66</f>
        <v>1.2999999999999904E-4</v>
      </c>
      <c r="D67" s="21">
        <f t="shared" ref="D67:H67" si="5">SUM(D64:D65)-D66</f>
        <v>0</v>
      </c>
      <c r="E67" s="21">
        <f t="shared" si="5"/>
        <v>1.5999999999999348E-4</v>
      </c>
      <c r="F67" s="21">
        <f t="shared" si="5"/>
        <v>0</v>
      </c>
      <c r="G67" s="21">
        <f t="shared" si="5"/>
        <v>3.6000000000001309E-4</v>
      </c>
      <c r="H67" s="21">
        <f t="shared" si="5"/>
        <v>0</v>
      </c>
    </row>
    <row r="68" spans="1:29" x14ac:dyDescent="0.25">
      <c r="B68" s="12" t="s">
        <v>69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70" spans="1:29" x14ac:dyDescent="0.25">
      <c r="D70" s="25" t="s">
        <v>71</v>
      </c>
      <c r="E70" s="25" t="s">
        <v>72</v>
      </c>
      <c r="F70" s="25" t="s">
        <v>73</v>
      </c>
    </row>
    <row r="71" spans="1:29" ht="21" x14ac:dyDescent="0.25">
      <c r="B71" s="26" t="s">
        <v>74</v>
      </c>
      <c r="C71" s="27" t="s">
        <v>75</v>
      </c>
      <c r="D71" s="30">
        <v>3.1800000000000001E-3</v>
      </c>
      <c r="E71" s="30">
        <v>3.1800000000000001E-3</v>
      </c>
      <c r="F71" s="29">
        <f>D71-E71</f>
        <v>0</v>
      </c>
    </row>
    <row r="72" spans="1:29" ht="42" x14ac:dyDescent="0.25">
      <c r="B72" s="26" t="s">
        <v>76</v>
      </c>
      <c r="C72" s="27" t="s">
        <v>77</v>
      </c>
      <c r="D72" s="30">
        <v>7.0529999999999995E-2</v>
      </c>
      <c r="E72" s="30">
        <v>7.0529999999999995E-2</v>
      </c>
      <c r="F72" s="29">
        <f>D72-E72</f>
        <v>0</v>
      </c>
    </row>
    <row r="73" spans="1:29" ht="42.75" thickBot="1" x14ac:dyDescent="0.3">
      <c r="B73" s="26" t="s">
        <v>78</v>
      </c>
      <c r="C73" s="27" t="s">
        <v>79</v>
      </c>
      <c r="D73">
        <f>223.63*1000</f>
        <v>223630</v>
      </c>
      <c r="E73" s="28">
        <v>223631.01</v>
      </c>
      <c r="F73" s="29">
        <f>D73-E73</f>
        <v>-1.0100000000093132</v>
      </c>
      <c r="G73" t="s">
        <v>80</v>
      </c>
    </row>
    <row r="74" spans="1:29" ht="53.25" thickBot="1" x14ac:dyDescent="0.3">
      <c r="B74" s="26" t="s">
        <v>81</v>
      </c>
      <c r="C74" s="27" t="s">
        <v>82</v>
      </c>
      <c r="D74">
        <f>4234.94*1000</f>
        <v>4234940</v>
      </c>
      <c r="E74" s="28">
        <v>4234935.47</v>
      </c>
      <c r="F74" s="29">
        <f>D74-E74</f>
        <v>4.5300000002607703</v>
      </c>
      <c r="G74" t="s">
        <v>80</v>
      </c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DB6FB228BB03E44A41B81D591C5E3DB" ma:contentTypeVersion="12" ma:contentTypeDescription="צור מסמך חדש." ma:contentTypeScope="" ma:versionID="d35f89964d792d1e2bfa7f2b94af2e8a">
  <xsd:schema xmlns:xsd="http://www.w3.org/2001/XMLSchema" xmlns:xs="http://www.w3.org/2001/XMLSchema" xmlns:p="http://schemas.microsoft.com/office/2006/metadata/properties" xmlns:ns2="b149a9e3-9e26-4c09-9397-03621725d669" xmlns:ns3="80851741-b9f3-4a31-9246-5b0e53c9f23e" targetNamespace="http://schemas.microsoft.com/office/2006/metadata/properties" ma:root="true" ma:fieldsID="281433dcb42d3108eb35a10401a888bb" ns2:_="" ns3:_="">
    <xsd:import namespace="b149a9e3-9e26-4c09-9397-03621725d669"/>
    <xsd:import namespace="80851741-b9f3-4a31-9246-5b0e53c9f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9a9e3-9e26-4c09-9397-03621725d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98667a12-9c34-4525-ac85-f07e79257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51741-b9f3-4a31-9246-5b0e53c9f2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5142665-decd-4b29-a429-154201bbcff6}" ma:internalName="TaxCatchAll" ma:showField="CatchAllData" ma:web="80851741-b9f3-4a31-9246-5b0e53c9f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51741-b9f3-4a31-9246-5b0e53c9f23e" xsi:nil="true"/>
    <lcf76f155ced4ddcb4097134ff3c332f xmlns="b149a9e3-9e26-4c09-9397-03621725d6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78D4ED-2E52-48CB-BC6B-3642FDA0DD8C}"/>
</file>

<file path=customXml/itemProps2.xml><?xml version="1.0" encoding="utf-8"?>
<ds:datastoreItem xmlns:ds="http://schemas.openxmlformats.org/officeDocument/2006/customXml" ds:itemID="{A7E32076-884A-463F-B4D6-E530EB6F72B9}"/>
</file>

<file path=customXml/itemProps3.xml><?xml version="1.0" encoding="utf-8"?>
<ds:datastoreItem xmlns:ds="http://schemas.openxmlformats.org/officeDocument/2006/customXml" ds:itemID="{4D41FF6C-CE6E-4FF5-92EE-BD6A69A160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אריאל בר און</cp:lastModifiedBy>
  <dcterms:created xsi:type="dcterms:W3CDTF">2026-10-19T08:20:46Z</dcterms:created>
  <dcterms:modified xsi:type="dcterms:W3CDTF">2026-10-19T08:53:58Z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0x0101004DB6FB228BB03E44A41B81D591C5E3DB</vt:lpwstr>
  </property>
</Properties>
</file>